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Т-транс'!$AQ$37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<sst xmlns="http://schemas.openxmlformats.org/spreadsheetml/2006/main" count="18768" uniqueCount="4681">
  <si>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</si>
  <si>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</si>
  <si>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</si>
  <si>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</si>
  <si>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</si>
  <si>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</si>
  <si>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</si>
  <si>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</si>
  <si>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</si>
  <si>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</si>
  <si>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</si>
  <si>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</si>
  <si>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</si>
  <si>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</si>
  <si>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</si>
  <si>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</si>
  <si>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</si>
  <si>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</si>
  <si>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</si>
  <si>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</si>
  <si>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</si>
  <si>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</si>
  <si>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</si>
  <si>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</si>
  <si>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</si>
  <si>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</si>
  <si>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</si>
  <si>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</si>
  <si>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</si>
  <si>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</si>
  <si>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</si>
  <si>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</si>
  <si>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</si>
  <si>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</si>
  <si>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</si>
  <si>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</si>
  <si>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</si>
  <si>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</si>
  <si>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711</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</si>
  <si>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</si>
  <si>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</si>
  <si>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</si>
  <si>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</si>
  <si>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</si>
  <si>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</si>
  <si>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</si>
  <si>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</si>
  <si>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</si>
  <si>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</si>
  <si>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</si>
  <si>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</si>
  <si>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</si>
  <si>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</si>
  <si>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</si>
  <si>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</si>
  <si>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</si>
  <si>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</si>
  <si>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</si>
  <si>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</si>
  <si>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</si>
  <si>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</si>
  <si>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</si>
  <si>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</si>
  <si>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</si>
  <si>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</si>
  <si>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</si>
  <si>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</si>
  <si>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</si>
  <si>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</si>
  <si>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</si>
  <si>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</si>
  <si>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</si>
  <si>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</si>
  <si>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</si>
  <si>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</si>
  <si>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</si>
  <si>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</si>
  <si>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</si>
  <si>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</si>
  <si>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</si>
  <si>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</si>
  <si>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</si>
  <si>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</si>
  <si>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</si>
  <si>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</si>
  <si>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</si>
  <si>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</si>
  <si>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</si>
  <si>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</si>
  <si>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</si>
  <si>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</si>
  <si>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</si>
  <si>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</si>
  <si>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</si>
  <si>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</si>
  <si>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</si>
  <si>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</si>
  <si>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</si>
  <si>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155</t>
  </si>
  <si>
    <t>Красноармейский муниципальный район</t>
  </si>
  <si>
    <t>36626000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</si>
  <si>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</si>
  <si>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</si>
  <si>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</si>
  <si>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</si>
  <si>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</si>
  <si>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</si>
  <si>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</si>
  <si>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</si>
  <si>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</si>
  <si>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</si>
  <si>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</si>
  <si>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</si>
  <si>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</si>
  <si>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</si>
  <si>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</si>
  <si>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</si>
  <si>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</si>
  <si>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</si>
  <si>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</si>
  <si>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</si>
  <si>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</si>
  <si>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</si>
  <si>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</si>
  <si>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</si>
  <si>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</si>
  <si>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</si>
  <si>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</si>
  <si>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</si>
  <si>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</si>
  <si>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</si>
  <si>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</si>
  <si>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</si>
  <si>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</si>
  <si>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</si>
  <si>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</si>
  <si>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</si>
  <si>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</si>
  <si>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</si>
  <si>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</si>
  <si>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</si>
  <si>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</si>
  <si>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</si>
  <si>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</si>
  <si>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</si>
  <si>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</si>
  <si>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</si>
  <si>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</si>
  <si>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</si>
  <si>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</si>
  <si>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</si>
  <si>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</si>
  <si>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</si>
  <si>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</si>
  <si>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</si>
  <si>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</si>
  <si>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</si>
  <si>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</si>
  <si>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</si>
  <si>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</si>
  <si>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</si>
  <si>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</si>
  <si>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</si>
  <si>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</si>
  <si>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</si>
  <si>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</si>
  <si>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</si>
  <si>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</si>
  <si>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</si>
  <si>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</si>
  <si>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</si>
  <si>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</si>
  <si>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</si>
  <si>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</si>
  <si>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</si>
  <si>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</si>
  <si>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</si>
  <si>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</si>
  <si>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</si>
  <si>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</si>
  <si>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</si>
  <si>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</si>
  <si>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</si>
  <si>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</si>
  <si>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</si>
  <si>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</si>
  <si>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</si>
  <si>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</si>
  <si>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</si>
  <si>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</si>
  <si>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</si>
  <si>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</si>
  <si>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</si>
  <si>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</si>
  <si>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</si>
  <si>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</si>
  <si>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</si>
  <si>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</si>
  <si>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</si>
  <si>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</si>
  <si>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</si>
  <si>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</si>
  <si>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</si>
  <si>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</si>
  <si>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</si>
  <si>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</si>
  <si>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</si>
  <si>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</si>
  <si>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</si>
  <si>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</si>
  <si>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</si>
  <si>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</si>
  <si>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</si>
  <si>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</si>
  <si>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</si>
  <si>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</si>
  <si>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</si>
  <si>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</si>
  <si>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</si>
  <si>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</si>
  <si>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 xml:space="preserve">Тариф на транспортировку холодного водоснабжения </t>
  </si>
  <si>
    <t>4189671</t>
  </si>
  <si>
    <t>pIns_PT_VTAR_C_COLDVSNA</t>
  </si>
  <si>
    <t>pt_ntar_11</t>
  </si>
  <si>
    <t>pt_ter_11</t>
  </si>
  <si>
    <t>pt_cs_11</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</si>
  <si>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</si>
  <si>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</si>
  <si>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</si>
  <si>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</si>
  <si>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</si>
  <si>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</si>
  <si>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</si>
  <si>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</si>
  <si>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</si>
  <si>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</si>
  <si>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</si>
  <si>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</si>
  <si>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</si>
  <si>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</si>
  <si>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</si>
  <si>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</si>
  <si>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</si>
  <si>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</si>
  <si>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</si>
  <si>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</si>
  <si>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</si>
  <si>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</si>
  <si>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</si>
  <si>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</si>
  <si>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</si>
  <si>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</si>
  <si>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</si>
  <si>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</si>
  <si>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</si>
  <si>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</si>
  <si>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</si>
  <si>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</si>
  <si>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</si>
  <si>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</si>
  <si>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</si>
  <si>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</si>
  <si>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</si>
  <si>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</si>
  <si>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</si>
  <si>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</si>
  <si>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</si>
  <si>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</si>
  <si>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</si>
  <si>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</si>
  <si>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</si>
  <si>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</si>
  <si>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</si>
  <si>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</si>
  <si>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</si>
  <si>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</si>
  <si>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</si>
  <si>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</si>
  <si>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</si>
  <si>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</si>
  <si>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</si>
  <si>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</si>
  <si>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</si>
  <si>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</si>
  <si>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</si>
  <si>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</si>
  <si>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</si>
  <si>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</si>
  <si>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</si>
  <si>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</si>
  <si>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</si>
  <si>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</si>
  <si>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</si>
  <si>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</si>
  <si>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</si>
  <si>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</si>
  <si>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</si>
  <si>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</si>
  <si>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</si>
  <si>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</si>
  <si>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</si>
  <si>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</si>
  <si>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</si>
  <si>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</si>
  <si>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</si>
  <si>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</si>
  <si>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</si>
  <si>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</si>
  <si>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</si>
  <si>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</si>
  <si>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</si>
  <si>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</si>
  <si>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</si>
  <si>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</si>
  <si>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</si>
  <si>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</si>
  <si>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</si>
  <si>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</si>
  <si>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</si>
  <si>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</si>
  <si>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</si>
  <si>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</si>
  <si>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</si>
  <si>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</si>
  <si>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</si>
  <si>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</si>
  <si>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</si>
  <si>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</si>
  <si>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</si>
  <si>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</si>
  <si>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</si>
  <si>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</si>
  <si>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</si>
  <si>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</si>
  <si>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</si>
  <si>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</si>
  <si>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</si>
  <si>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</si>
  <si>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</si>
  <si>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</si>
  <si>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</si>
  <si>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</si>
  <si>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</si>
  <si>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</si>
  <si>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</si>
  <si>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</si>
  <si>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</si>
  <si>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</si>
  <si>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</si>
  <si>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</si>
  <si>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</si>
  <si>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</si>
  <si>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</si>
  <si>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</si>
  <si>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</si>
  <si>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</si>
  <si>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</si>
  <si>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</si>
  <si>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</si>
  <si>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</si>
  <si>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</si>
  <si>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</si>
  <si>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</si>
  <si>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</si>
  <si>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</si>
  <si>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</si>
  <si>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</si>
  <si>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</si>
  <si>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</si>
  <si>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</si>
  <si>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</si>
  <si>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</si>
  <si>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</si>
  <si>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</si>
  <si>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</si>
  <si>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</si>
  <si>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</si>
  <si>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</si>
  <si>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</si>
  <si>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</si>
  <si>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</si>
  <si>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</si>
  <si>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</si>
  <si>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</si>
  <si>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</si>
  <si>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</si>
  <si>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</si>
  <si>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</si>
  <si>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</si>
  <si>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</si>
  <si>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</si>
  <si>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</si>
  <si>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</si>
  <si>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</si>
  <si>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</si>
  <si>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</si>
  <si>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</si>
  <si>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</si>
  <si>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</si>
  <si>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</si>
  <si>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</si>
  <si>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</si>
  <si>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</si>
  <si>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</si>
  <si>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</si>
  <si>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</si>
  <si>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</si>
  <si>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</si>
  <si>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</si>
  <si>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</si>
  <si>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</si>
  <si>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</si>
  <si>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</si>
  <si>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</si>
  <si>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</si>
  <si>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</si>
  <si>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</si>
  <si>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</si>
  <si>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</si>
  <si>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</si>
  <si>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</si>
  <si>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</si>
  <si>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</si>
  <si>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</si>
  <si>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</si>
  <si>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</si>
  <si>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</si>
  <si>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</si>
  <si>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</si>
  <si>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</si>
  <si>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</si>
  <si>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</si>
  <si>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</si>
  <si>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</si>
  <si>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</si>
  <si>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</si>
  <si>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</si>
  <si>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</si>
  <si>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</si>
  <si>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</si>
  <si>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</si>
  <si>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</si>
  <si>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</si>
  <si>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</si>
  <si>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</si>
  <si>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</si>
  <si>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</si>
  <si>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</si>
  <si>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</si>
  <si>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</si>
  <si>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</si>
  <si>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</si>
  <si>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</si>
  <si>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</si>
  <si>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</si>
  <si>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</si>
  <si>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</si>
  <si>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</si>
  <si>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</si>
  <si>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</si>
  <si>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</si>
  <si>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</si>
  <si>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</si>
  <si>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</si>
  <si>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</si>
  <si>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</si>
  <si>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</si>
  <si>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</si>
  <si>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</si>
  <si>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</si>
  <si>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</si>
  <si>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</si>
  <si>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</si>
  <si>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</si>
  <si>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</si>
  <si>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</si>
  <si>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</si>
  <si>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</si>
  <si>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</si>
  <si>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</si>
  <si>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</si>
  <si>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</si>
  <si>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</si>
  <si>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</si>
  <si>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</si>
  <si>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</si>
  <si>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</si>
  <si>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</si>
  <si>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</si>
  <si>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</si>
  <si>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</si>
  <si>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</si>
  <si>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</si>
  <si>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</si>
  <si>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</si>
  <si>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</si>
  <si>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</si>
  <si>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</si>
  <si>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</si>
  <si>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</si>
  <si>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</si>
  <si>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</si>
  <si>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</si>
  <si>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</si>
  <si>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</si>
  <si>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</si>
  <si>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</si>
  <si>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</si>
  <si>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</si>
  <si>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</si>
  <si>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</si>
  <si>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</si>
  <si>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</si>
  <si>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</si>
  <si>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</si>
  <si>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</si>
  <si>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</si>
  <si>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</si>
  <si>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</si>
  <si>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</si>
  <si>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</si>
  <si>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</si>
  <si>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</si>
  <si>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</si>
  <si>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</si>
  <si>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</si>
  <si>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</si>
  <si>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</si>
  <si>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</si>
  <si>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</si>
  <si>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</si>
  <si>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</si>
  <si>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</si>
  <si>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</si>
  <si>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</si>
  <si>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</si>
  <si>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</si>
  <si>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</si>
  <si>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</si>
  <si>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</si>
  <si>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</si>
  <si>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</si>
  <si>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</si>
  <si>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</si>
  <si>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</si>
  <si>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</si>
  <si>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</si>
  <si>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</si>
  <si>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</si>
  <si>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</si>
  <si>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</si>
  <si>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</si>
  <si>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</si>
  <si>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</si>
  <si>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</si>
  <si>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</si>
  <si>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</si>
  <si>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</si>
  <si>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</si>
  <si>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</si>
  <si>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</si>
  <si>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</si>
  <si>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</si>
  <si>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</si>
  <si>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</si>
  <si>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</si>
  <si>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</si>
  <si>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</si>
  <si>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</si>
  <si>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</si>
  <si>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</si>
  <si>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</si>
  <si>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</si>
  <si>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</si>
  <si>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</si>
  <si>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</si>
  <si>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</si>
  <si>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</si>
  <si>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</si>
  <si>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</si>
  <si>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</si>
  <si>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</si>
  <si>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</si>
  <si>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</si>
  <si>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</si>
  <si>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</si>
  <si>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</si>
  <si>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</si>
  <si>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</si>
  <si>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</si>
  <si>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</si>
  <si>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</si>
  <si>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</si>
  <si>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</si>
  <si>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</si>
  <si>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</si>
  <si>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</si>
  <si>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</si>
  <si>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</si>
  <si>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</si>
  <si>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</si>
  <si>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</si>
  <si>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</si>
  <si>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</si>
  <si>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</si>
  <si>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</si>
  <si>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</si>
  <si>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</si>
  <si>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</si>
  <si>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</si>
  <si>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</si>
  <si>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</si>
  <si>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</si>
  <si>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</si>
  <si>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</si>
  <si>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</si>
  <si>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</si>
  <si>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</si>
  <si>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</si>
  <si>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</si>
  <si>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</si>
  <si>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</si>
  <si>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</si>
  <si>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</si>
  <si>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</si>
  <si>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</si>
  <si>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</si>
  <si>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</si>
  <si>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</si>
  <si>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</si>
  <si>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</si>
  <si>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</si>
  <si>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</si>
  <si>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</si>
  <si>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</si>
  <si>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</si>
  <si>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</si>
  <si>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</si>
  <si>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</si>
  <si>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</si>
  <si>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</si>
  <si>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</si>
  <si>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</si>
  <si>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</si>
  <si>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</si>
  <si>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</si>
  <si>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</si>
  <si>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</si>
  <si>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</si>
  <si>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</si>
  <si>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</si>
  <si>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</si>
  <si>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</si>
  <si>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</si>
  <si>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</si>
  <si>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</si>
  <si>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</si>
  <si>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</si>
  <si>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</si>
  <si>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</si>
  <si>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</si>
  <si>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</si>
  <si>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</si>
  <si>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</si>
  <si>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</si>
  <si>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</si>
  <si>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</si>
  <si>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</si>
  <si>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</si>
  <si>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</si>
  <si>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</si>
  <si>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</si>
  <si>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</si>
  <si>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</si>
  <si>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</si>
  <si>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</si>
  <si>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</si>
  <si>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</si>
  <si>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</si>
  <si>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</si>
  <si>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</si>
  <si>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</si>
  <si>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</si>
  <si>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</si>
  <si>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</si>
  <si>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</si>
  <si>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</si>
  <si>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</si>
  <si>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</si>
  <si>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</si>
  <si>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</si>
  <si>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</si>
  <si>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</si>
  <si>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</si>
  <si>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</si>
  <si>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</si>
  <si>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</si>
  <si>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</si>
  <si>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</si>
  <si>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</si>
  <si>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</si>
  <si>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</si>
  <si>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</si>
  <si>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</si>
  <si>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</si>
  <si>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</si>
  <si>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</si>
  <si>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</si>
  <si>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</si>
  <si>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</si>
  <si>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</si>
  <si>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</si>
  <si>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</si>
  <si>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</si>
  <si>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</si>
  <si>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</si>
  <si>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</si>
  <si>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</si>
  <si>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</si>
  <si>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</si>
  <si>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</si>
  <si>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</si>
  <si>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</si>
  <si>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</si>
  <si>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</si>
  <si>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</si>
  <si>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</si>
  <si>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</si>
  <si>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</si>
  <si>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</si>
  <si>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</si>
  <si>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</si>
  <si>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</si>
  <si>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</si>
  <si>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</si>
  <si>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</si>
  <si>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</si>
  <si>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</si>
  <si>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</si>
  <si>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</si>
  <si>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</si>
  <si>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</si>
  <si>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</si>
  <si>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</si>
  <si>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</si>
  <si>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</si>
  <si>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</si>
  <si>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</si>
  <si>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</si>
  <si>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</si>
  <si>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</si>
  <si>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</si>
  <si>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</si>
  <si>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</si>
  <si>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</si>
  <si>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</si>
  <si>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</si>
  <si>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</si>
  <si>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</si>
  <si>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</si>
  <si>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</si>
  <si>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</si>
  <si>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</si>
  <si>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</si>
  <si>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</si>
  <si>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</si>
  <si>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</si>
  <si>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</si>
  <si>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</si>
  <si>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</si>
  <si>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</si>
  <si>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</si>
  <si>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</si>
  <si>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</si>
  <si>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</si>
  <si>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</si>
  <si>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</si>
  <si>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</si>
  <si>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</si>
  <si>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</si>
  <si>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</si>
  <si>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</si>
  <si>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</si>
  <si>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</si>
  <si>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</si>
  <si>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</si>
  <si>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</si>
  <si>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</si>
  <si>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</si>
  <si>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</si>
  <si>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</si>
  <si>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</si>
  <si>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</si>
  <si>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</si>
  <si>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</si>
  <si>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</si>
  <si>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</si>
  <si>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</si>
  <si>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</si>
  <si>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</si>
  <si>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</si>
  <si>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</si>
  <si>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</si>
  <si>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</si>
  <si>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</si>
  <si>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</si>
  <si>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</si>
  <si>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</si>
  <si>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</si>
  <si>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</si>
  <si>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</si>
  <si>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</si>
  <si>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</si>
  <si>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</si>
  <si>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</si>
  <si>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</si>
  <si>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</si>
  <si>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</si>
  <si>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</si>
  <si>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</si>
  <si>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</si>
  <si>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</si>
  <si>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</si>
  <si>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</si>
  <si>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</si>
  <si>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</si>
  <si>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</si>
  <si>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</si>
  <si>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</si>
  <si>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</si>
  <si>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</si>
  <si>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</si>
  <si>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</si>
  <si>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</si>
  <si>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</si>
  <si>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</si>
  <si>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</si>
  <si>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</si>
  <si>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</si>
  <si>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</si>
  <si>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</si>
  <si>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</si>
  <si>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</si>
  <si>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</si>
  <si>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</si>
  <si>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</si>
  <si>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</si>
  <si>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</si>
  <si>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</si>
  <si>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</si>
  <si>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</si>
  <si>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</si>
  <si>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</si>
  <si>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</si>
  <si>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</si>
  <si>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</si>
  <si>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</si>
  <si>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</si>
  <si>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</si>
  <si>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</si>
  <si>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</si>
  <si>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</si>
  <si>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</si>
  <si>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</si>
  <si>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</si>
  <si>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</si>
  <si>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</si>
  <si>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</si>
  <si>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</si>
  <si>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</si>
  <si>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</si>
  <si>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</si>
  <si>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</si>
  <si>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</si>
  <si>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</si>
  <si>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</si>
  <si>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</si>
  <si>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</si>
  <si>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</si>
  <si>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</si>
  <si>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</si>
  <si>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</si>
  <si>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</si>
  <si>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</si>
  <si>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</si>
  <si>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</si>
  <si>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</si>
  <si>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</si>
  <si>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</si>
  <si>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</si>
  <si>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</si>
  <si>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</si>
  <si>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</si>
  <si>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</si>
  <si>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</si>
  <si>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</si>
  <si>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</si>
  <si>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</si>
  <si>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</si>
  <si>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</si>
  <si>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</si>
  <si>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</si>
  <si>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</si>
  <si>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</si>
  <si>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</si>
  <si>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</si>
  <si>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</si>
  <si>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</si>
  <si>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</si>
  <si>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</si>
  <si>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</si>
  <si>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</si>
  <si>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</si>
  <si>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</si>
  <si>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</si>
  <si>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</si>
  <si>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</si>
  <si>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</si>
  <si>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</si>
  <si>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</si>
  <si>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</si>
  <si>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</si>
  <si>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</si>
  <si>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</si>
  <si>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</si>
  <si>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</si>
  <si>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</si>
  <si>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</si>
  <si>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</si>
  <si>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</si>
  <si>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</si>
  <si>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</si>
  <si>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</si>
  <si>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</si>
  <si>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</si>
  <si>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</si>
  <si>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</si>
  <si>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</si>
  <si>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</si>
  <si>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</si>
  <si>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</si>
  <si>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</si>
  <si>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</si>
  <si>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</si>
  <si>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</si>
  <si>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</si>
  <si>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</si>
  <si>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</si>
  <si>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</si>
  <si>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</si>
  <si>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</si>
  <si>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</si>
  <si>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</si>
  <si>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</si>
  <si>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</si>
  <si>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</si>
  <si>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</si>
  <si>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</si>
  <si>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</si>
  <si>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</si>
  <si>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</si>
  <si>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</si>
  <si>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</si>
  <si>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</si>
  <si>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</si>
  <si>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</si>
  <si>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</si>
  <si>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</si>
  <si>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</si>
  <si>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</si>
  <si>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</si>
  <si>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</si>
  <si>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</si>
  <si>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</si>
  <si>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</si>
  <si>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</si>
  <si>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</si>
  <si>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</si>
  <si>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</si>
  <si>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</si>
  <si>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</si>
  <si>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</si>
  <si>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</si>
  <si>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</si>
  <si>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</si>
  <si>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</si>
  <si>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</si>
  <si>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</si>
  <si>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</si>
  <si>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</si>
  <si>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</si>
  <si>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</si>
  <si>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</si>
  <si>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</si>
  <si>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</si>
  <si>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</si>
  <si>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</si>
  <si>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</si>
  <si>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</si>
  <si>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</si>
  <si>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</si>
  <si>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</si>
  <si>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</si>
  <si>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</si>
  <si>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</si>
  <si>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</si>
  <si>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</si>
  <si>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</si>
  <si>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</si>
  <si>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</si>
  <si>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</si>
  <si>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</si>
  <si>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</si>
  <si>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</si>
  <si>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</si>
  <si>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</si>
  <si>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</si>
  <si>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</si>
  <si>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</si>
  <si>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</si>
  <si>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</si>
  <si>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</si>
  <si>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</si>
  <si>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</si>
  <si>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</si>
  <si>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</si>
  <si>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</si>
  <si>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</si>
  <si>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</si>
  <si>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</si>
  <si>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</si>
  <si>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</si>
  <si>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</si>
  <si>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</si>
  <si>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</si>
  <si>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</si>
  <si>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</si>
  <si>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</si>
  <si>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</si>
  <si>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</si>
  <si>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</si>
  <si>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</si>
  <si>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</si>
  <si>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</si>
  <si>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</si>
  <si>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</si>
  <si>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</si>
  <si>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</si>
  <si>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</si>
  <si>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</si>
  <si>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</si>
  <si>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</si>
  <si>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</si>
  <si>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</si>
  <si>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</si>
  <si>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</si>
  <si>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</si>
  <si>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</si>
  <si>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</si>
  <si>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</si>
  <si>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</si>
  <si>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</si>
  <si>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</si>
  <si>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</si>
  <si>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</si>
  <si>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</si>
  <si>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</si>
  <si>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</si>
  <si>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</si>
  <si>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</si>
  <si>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</si>
  <si>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</si>
  <si>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</si>
  <si>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</si>
  <si>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</si>
  <si>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</si>
  <si>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</si>
  <si>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</si>
  <si>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</si>
  <si>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</si>
  <si>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</si>
  <si>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</si>
  <si>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</si>
  <si>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</si>
  <si>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</si>
  <si>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</si>
  <si>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</si>
  <si>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</si>
  <si>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</si>
  <si>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</si>
  <si>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</si>
  <si>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</si>
  <si>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</si>
  <si>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</si>
  <si>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</si>
  <si>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</si>
  <si>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</si>
  <si>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</si>
  <si>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</si>
  <si>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</si>
  <si>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</si>
  <si>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</si>
  <si>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</si>
  <si>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</si>
  <si>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</si>
  <si>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</si>
  <si>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</si>
  <si>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</si>
  <si>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</si>
  <si>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</si>
  <si>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</si>
  <si>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</si>
  <si>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</si>
  <si>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</si>
  <si>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</si>
  <si>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</si>
  <si>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</si>
  <si>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</si>
  <si>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</si>
  <si>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</si>
  <si>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</si>
  <si>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</si>
  <si>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</si>
  <si>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</si>
  <si>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</si>
  <si>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</si>
  <si>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</si>
  <si>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</si>
  <si>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</si>
  <si>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</si>
  <si>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</si>
  <si>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</si>
  <si>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</si>
  <si>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</si>
  <si>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</si>
  <si>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</si>
  <si>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</si>
  <si>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</si>
  <si>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</si>
  <si>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</si>
  <si>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</si>
  <si>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</si>
  <si>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</si>
  <si>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</si>
  <si>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</si>
  <si>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</si>
  <si>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</si>
  <si>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</si>
  <si>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</si>
  <si>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</si>
  <si>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</si>
  <si>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</si>
  <si>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</si>
  <si>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</si>
  <si>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</si>
  <si>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</si>
  <si>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</si>
  <si>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</si>
  <si>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</si>
  <si>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</si>
  <si>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</si>
  <si>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</si>
  <si>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</si>
  <si>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</si>
  <si>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</si>
  <si>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</si>
  <si>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</si>
  <si>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</si>
  <si>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</si>
  <si>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</si>
  <si>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</si>
  <si>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</si>
  <si>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</si>
  <si>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</si>
  <si>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</si>
  <si>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</si>
  <si>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</si>
  <si>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</si>
  <si>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</si>
  <si>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</si>
  <si>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</si>
  <si>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</si>
  <si>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</si>
  <si>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</si>
  <si>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</si>
  <si>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</si>
  <si>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</si>
  <si>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</si>
  <si>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</si>
  <si>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</si>
  <si>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</si>
  <si>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</si>
  <si>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</si>
  <si>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</si>
  <si>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</si>
  <si>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</si>
  <si>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</si>
  <si>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</si>
  <si>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</si>
  <si>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</si>
  <si>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</si>
  <si>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</si>
  <si>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</si>
  <si>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</si>
  <si>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</si>
  <si>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</si>
  <si>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</si>
  <si>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</si>
  <si>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</si>
  <si>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</si>
  <si>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</si>
  <si>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</si>
  <si>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</si>
  <si>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</si>
  <si>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</si>
  <si>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</si>
  <si>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</si>
  <si>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</si>
  <si>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</si>
  <si>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</si>
  <si>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</si>
  <si>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</si>
  <si>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</si>
  <si>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</si>
  <si>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</si>
  <si>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</si>
  <si>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</si>
  <si>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</si>
  <si>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</si>
  <si>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</si>
  <si>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</si>
  <si>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</si>
  <si>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</si>
  <si>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</si>
  <si>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</si>
  <si>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</si>
  <si>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</si>
  <si>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</si>
  <si>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</si>
  <si>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</si>
  <si>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</si>
  <si>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</si>
  <si>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</si>
  <si>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</si>
  <si>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</si>
  <si>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</si>
  <si>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</si>
  <si>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</si>
  <si>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</si>
  <si>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</si>
  <si>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</si>
  <si>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</si>
  <si>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</si>
  <si>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</si>
  <si>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</si>
  <si>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</si>
  <si>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</si>
  <si>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</si>
  <si>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</si>
  <si>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</si>
  <si>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</si>
  <si>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</si>
  <si>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</si>
  <si>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</si>
  <si>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</si>
  <si>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</si>
  <si>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</si>
  <si>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</si>
  <si>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</si>
  <si>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</si>
  <si>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</si>
  <si>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</si>
  <si>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</si>
  <si>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</si>
  <si>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</si>
  <si>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</si>
  <si>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</si>
  <si>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</si>
  <si>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</si>
  <si>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</si>
  <si>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</si>
  <si>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</si>
  <si>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</si>
  <si>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</si>
  <si>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</si>
  <si>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</si>
  <si>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</si>
  <si>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</si>
  <si>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</si>
  <si>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</si>
  <si>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</si>
  <si>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</si>
  <si>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</si>
  <si>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</si>
  <si>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</si>
  <si>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</si>
  <si>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</si>
  <si>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</si>
  <si>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</si>
  <si>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</si>
  <si>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</si>
  <si>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</si>
  <si>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</si>
  <si>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</si>
  <si>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</si>
  <si>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</si>
  <si>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</si>
  <si>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</si>
  <si>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</si>
  <si>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</si>
  <si>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</si>
  <si>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</si>
  <si>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</si>
  <si>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</si>
  <si>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</si>
  <si>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</si>
  <si>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</si>
  <si>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</si>
  <si>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</si>
  <si>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</si>
  <si>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</si>
  <si>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</si>
  <si>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</si>
  <si>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</si>
  <si>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</si>
  <si>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</si>
  <si>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</si>
  <si>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</si>
  <si>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</si>
  <si>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</si>
  <si>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</si>
  <si>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</si>
  <si>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</si>
  <si>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</si>
  <si>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</si>
  <si>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</si>
  <si>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</si>
  <si>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</si>
  <si>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</si>
  <si>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</si>
  <si>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</si>
  <si>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</si>
  <si>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</si>
  <si>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</si>
  <si>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</si>
  <si>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</si>
  <si>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</si>
  <si>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</si>
  <si>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</si>
  <si>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</si>
  <si>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</si>
  <si>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</si>
  <si>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</si>
  <si>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</si>
  <si>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</si>
  <si>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</si>
  <si>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</si>
  <si>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</si>
  <si>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</si>
  <si>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</si>
  <si>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</si>
  <si>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</si>
  <si>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</si>
  <si>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</si>
  <si>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</si>
  <si>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</si>
  <si>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</si>
  <si>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</si>
  <si>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</si>
  <si>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</si>
  <si>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</si>
  <si>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</si>
  <si>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</si>
  <si>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</si>
  <si>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</si>
  <si>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</si>
  <si>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</si>
  <si>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</si>
  <si>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</si>
  <si>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</si>
  <si>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</si>
  <si>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</si>
  <si>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</si>
  <si>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</si>
  <si>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</si>
  <si>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</si>
  <si>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</si>
  <si>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</si>
  <si>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</si>
  <si>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</si>
  <si>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</si>
  <si>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</si>
  <si>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</si>
  <si>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</si>
  <si>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</si>
  <si>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</si>
  <si>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</si>
  <si>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</si>
  <si>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</si>
  <si>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</si>
  <si>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</si>
  <si>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</si>
  <si>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</si>
  <si>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</si>
  <si>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</si>
  <si>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</si>
  <si>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</si>
  <si>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</si>
  <si>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</si>
  <si>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</si>
  <si>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</si>
  <si>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</si>
  <si>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</si>
  <si>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</si>
  <si>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</si>
  <si>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</si>
  <si>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</si>
  <si>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</si>
  <si>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</si>
  <si>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</si>
  <si>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</si>
  <si>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</si>
  <si>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</si>
  <si>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</si>
  <si>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</si>
  <si>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</si>
  <si>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</si>
  <si>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</si>
  <si>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</si>
  <si>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</si>
  <si>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</si>
  <si>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</si>
  <si>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</si>
  <si>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</si>
  <si>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</si>
  <si>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</si>
  <si>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</si>
  <si>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</si>
  <si>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</si>
  <si>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</si>
  <si>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</si>
  <si>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</si>
  <si>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</si>
  <si>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</si>
  <si>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</si>
  <si>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</si>
  <si>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</si>
  <si>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</si>
  <si>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</si>
  <si>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</si>
  <si>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</si>
  <si>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</si>
  <si>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</si>
  <si>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</si>
  <si>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</si>
  <si>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</si>
  <si>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</si>
  <si>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</si>
  <si>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</si>
  <si>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</si>
  <si>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</si>
  <si>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</si>
  <si>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</si>
  <si>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</si>
  <si>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</si>
  <si>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</si>
  <si>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</si>
  <si>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</si>
  <si>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</si>
  <si>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</si>
  <si>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</si>
  <si>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</si>
  <si>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</si>
  <si>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</si>
  <si>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</si>
  <si>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</si>
  <si>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</si>
  <si>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</si>
  <si>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</si>
  <si>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</si>
  <si>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</si>
  <si>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</si>
  <si>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</si>
  <si>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</si>
  <si>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</si>
  <si>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</si>
  <si>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</si>
  <si>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</si>
  <si>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</si>
  <si>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</si>
  <si>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</si>
  <si>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</si>
  <si>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</si>
  <si>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</si>
  <si>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</si>
  <si>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</si>
  <si>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</si>
  <si>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</si>
  <si>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</si>
  <si>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</si>
  <si>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</si>
  <si>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</si>
  <si>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</si>
  <si>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</si>
  <si>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</si>
  <si>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</si>
  <si>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</si>
  <si>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</si>
  <si>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</si>
  <si>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</si>
  <si>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</si>
  <si>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</si>
  <si>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</si>
  <si>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</si>
  <si>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</si>
  <si>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</si>
  <si>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</si>
  <si>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</si>
  <si>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</si>
  <si>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</si>
  <si>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</si>
  <si>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</si>
  <si>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</si>
  <si>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</si>
  <si>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</si>
  <si>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</si>
  <si>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</si>
  <si>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</si>
  <si>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</si>
  <si>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</si>
  <si>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</si>
  <si>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</si>
  <si>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</si>
  <si>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</si>
  <si>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</si>
  <si>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</si>
  <si>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</si>
  <si>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</si>
  <si>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</si>
  <si>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</si>
  <si>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</si>
  <si>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</si>
  <si>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</si>
  <si>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</si>
  <si>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</si>
  <si>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</si>
  <si>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</si>
  <si>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</si>
  <si>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</si>
  <si>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</si>
  <si>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</si>
  <si>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</si>
  <si>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</si>
  <si>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</si>
  <si>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</si>
  <si>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</si>
  <si>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</si>
  <si>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</si>
  <si>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</si>
  <si>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</si>
  <si>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</si>
  <si>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</si>
  <si>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</si>
  <si>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</si>
  <si>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</si>
  <si>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</si>
  <si>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</si>
  <si>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</si>
  <si>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</si>
  <si>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</si>
  <si>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</si>
  <si>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</si>
  <si>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</si>
  <si>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</si>
  <si>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</si>
  <si>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</si>
  <si>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</si>
  <si>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</si>
  <si>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</si>
  <si>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</si>
  <si>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</si>
  <si>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</si>
  <si>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</si>
  <si>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</si>
  <si>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</si>
  <si>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</si>
  <si>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</si>
  <si>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</si>
  <si>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</si>
  <si>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</si>
  <si>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</si>
  <si>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</si>
  <si>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</si>
  <si>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</si>
  <si>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</si>
  <si>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</si>
  <si>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</si>
  <si>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</si>
  <si>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</si>
  <si>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</si>
  <si>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</si>
  <si>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</si>
  <si>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</si>
  <si>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https://portal.eias.ru/Portal/DownloadPage.aspx?type=12&amp;guid=2e8ad4f9-5235-450b-8cd9-87b89cafd9a1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</si>
  <si>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</si>
  <si>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</si>
  <si>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</si>
  <si>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</si>
  <si>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</si>
  <si>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</si>
  <si>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</si>
  <si>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</si>
  <si>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</si>
  <si>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</si>
  <si>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</si>
  <si>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</si>
  <si>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</si>
  <si>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</si>
  <si>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</si>
  <si>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</si>
  <si>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</si>
  <si>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</si>
  <si>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</si>
  <si>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</si>
  <si>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</si>
  <si>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</si>
  <si>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</si>
  <si>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</si>
  <si>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</si>
  <si>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</si>
  <si>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</si>
  <si>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</si>
  <si>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</si>
  <si>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</si>
  <si>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</si>
  <si>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</si>
  <si>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</si>
  <si>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</si>
  <si>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</si>
  <si>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</si>
  <si>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</si>
  <si>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</si>
  <si>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</si>
  <si>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</si>
  <si>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</si>
  <si>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</si>
  <si>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</si>
  <si>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</si>
  <si>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</si>
  <si>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</si>
  <si>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</si>
  <si>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</si>
  <si>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</si>
  <si>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</si>
  <si>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</si>
  <si>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</si>
  <si>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</si>
  <si>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</si>
  <si>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</si>
  <si>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</si>
  <si>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</si>
  <si>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</si>
  <si>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</si>
  <si>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</si>
  <si>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</si>
  <si>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</si>
  <si>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</si>
  <si>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</si>
  <si>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</si>
  <si>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</si>
  <si>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</si>
  <si>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</si>
  <si>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</si>
  <si>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</si>
  <si>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</si>
  <si>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</si>
  <si>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</si>
  <si>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</si>
  <si>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</si>
  <si>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</si>
  <si>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</si>
  <si>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</si>
  <si>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</si>
  <si>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</si>
  <si>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</si>
  <si>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</si>
  <si>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</si>
  <si>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</si>
  <si>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</si>
  <si>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</si>
  <si>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</si>
  <si>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</si>
  <si>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</si>
  <si>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</si>
  <si>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</si>
  <si>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</si>
  <si>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</si>
  <si>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</si>
  <si>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</si>
  <si>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</si>
  <si>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</si>
  <si>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</si>
  <si>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</si>
  <si>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</si>
  <si>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</si>
  <si>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</si>
  <si>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</si>
  <si>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</si>
  <si>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Тариф на транспортировку холодного водоснабжения</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</si>
  <si>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</si>
  <si>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</si>
  <si>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</si>
  <si>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</si>
  <si>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</si>
  <si>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</si>
  <si>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</si>
  <si>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</si>
  <si>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</si>
  <si>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</si>
  <si>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</si>
  <si>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</si>
  <si>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</si>
  <si>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</si>
  <si>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</si>
  <si>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</si>
  <si>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</si>
  <si>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</si>
  <si>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</si>
  <si>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</si>
  <si>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</si>
  <si>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</si>
  <si>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</si>
  <si>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</si>
  <si>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</si>
  <si>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</si>
  <si>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</si>
  <si>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</si>
  <si>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</si>
  <si>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</si>
  <si>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</si>
  <si>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</si>
  <si>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</si>
  <si>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</si>
  <si>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</si>
  <si>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</si>
  <si>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</si>
  <si>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</si>
  <si>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</si>
  <si>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</si>
  <si>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</si>
  <si>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</si>
  <si>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</si>
  <si>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</si>
  <si>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</si>
  <si>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</si>
  <si>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</si>
  <si>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</si>
  <si>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</si>
  <si>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</si>
  <si>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</si>
  <si>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</si>
  <si>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</si>
  <si>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</si>
  <si>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</si>
  <si>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</si>
  <si>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</si>
  <si>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</si>
  <si>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</si>
  <si>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</si>
  <si>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</si>
  <si>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</si>
  <si>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</si>
  <si>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</si>
  <si>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</si>
  <si>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</si>
  <si>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</si>
  <si>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</si>
  <si>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</si>
  <si>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</si>
  <si>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</si>
  <si>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</si>
  <si>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</si>
  <si>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</si>
  <si>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</si>
  <si>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</si>
  <si>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</si>
  <si>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</si>
  <si>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</si>
  <si>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</si>
  <si>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</si>
  <si>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</si>
  <si>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</si>
  <si>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</si>
  <si>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</si>
  <si>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</si>
  <si>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</si>
  <si>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</si>
  <si>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</si>
  <si>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</si>
  <si>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</si>
  <si>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</si>
  <si>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</si>
  <si>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</si>
  <si>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</si>
  <si>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</si>
  <si>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</si>
  <si>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</si>
  <si>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</si>
  <si>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</si>
  <si>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</si>
  <si>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</si>
  <si>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</si>
  <si>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</si>
  <si>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</si>
  <si>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</si>
  <si>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</si>
  <si>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</si>
  <si>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</si>
  <si>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</si>
  <si>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</si>
  <si>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</si>
  <si>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</si>
  <si>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</si>
  <si>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</si>
  <si>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</si>
  <si>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</si>
  <si>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</si>
  <si>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</si>
  <si>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</si>
  <si>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</si>
  <si>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</si>
  <si>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</si>
  <si>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</si>
  <si>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</si>
  <si>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</si>
  <si>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</si>
  <si>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</si>
  <si>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</si>
  <si>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</si>
  <si>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</si>
  <si>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</si>
  <si>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</si>
  <si>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</si>
  <si>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</si>
  <si>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</si>
  <si>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</si>
  <si>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</si>
  <si>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</si>
  <si>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</si>
  <si>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</si>
  <si>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</si>
  <si>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</si>
  <si>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</si>
  <si>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</si>
  <si>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</si>
  <si>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</si>
  <si>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</si>
  <si>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</si>
  <si>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</si>
  <si>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</si>
  <si>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</si>
  <si>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</si>
  <si>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</si>
  <si>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</si>
  <si>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</si>
  <si>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</si>
  <si>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</si>
  <si>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</si>
  <si>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</si>
  <si>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</si>
  <si>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</si>
  <si>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</si>
  <si>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</si>
  <si>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</si>
  <si>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</si>
  <si>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</si>
  <si>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</si>
  <si>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</si>
  <si>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</si>
  <si>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</si>
  <si>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</si>
  <si>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</si>
  <si>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</si>
  <si>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</si>
  <si>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</si>
  <si>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</si>
  <si>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</si>
  <si>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</si>
  <si>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</si>
  <si>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</si>
  <si>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</si>
  <si>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</si>
  <si>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</si>
  <si>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</si>
  <si>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</si>
  <si>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</si>
  <si>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</si>
  <si>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</si>
  <si>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</si>
  <si>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</si>
  <si>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</si>
  <si>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</si>
  <si>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</si>
  <si>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</si>
  <si>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</si>
  <si>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</si>
  <si>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</si>
  <si>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</si>
  <si>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</si>
  <si>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</si>
  <si>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</si>
  <si>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</si>
  <si>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</si>
  <si>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</si>
  <si>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</si>
  <si>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</si>
  <si>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</si>
  <si>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</si>
  <si>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</si>
  <si>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</si>
  <si>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</si>
  <si>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</si>
  <si>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</si>
  <si>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</si>
  <si>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</si>
  <si>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</si>
  <si>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</si>
  <si>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</si>
  <si>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</si>
  <si>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</si>
  <si>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</si>
  <si>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</si>
  <si>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</si>
  <si>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</si>
  <si>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</si>
  <si>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</si>
  <si>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</si>
  <si>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</si>
  <si>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</si>
  <si>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</si>
  <si>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</si>
  <si>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</si>
  <si>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</si>
  <si>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</si>
  <si>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</si>
  <si>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</si>
  <si>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</si>
  <si>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</si>
  <si>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</si>
  <si>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</si>
  <si>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</si>
  <si>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</si>
  <si>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</si>
  <si>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</si>
  <si>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</si>
  <si>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</si>
  <si>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</si>
  <si>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</si>
  <si>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</si>
  <si>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</si>
  <si>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</si>
  <si>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</si>
  <si>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</si>
  <si>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</si>
  <si>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</si>
  <si>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</si>
  <si>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</si>
  <si>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</si>
  <si>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</si>
  <si>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</si>
  <si>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</si>
  <si>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</si>
  <si>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</si>
  <si>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</si>
  <si>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</si>
  <si>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</si>
  <si>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</si>
  <si>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</si>
  <si>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</si>
  <si>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</si>
  <si>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</si>
  <si>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</si>
  <si>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</si>
  <si>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</si>
  <si>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</si>
  <si>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</si>
  <si>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</si>
  <si>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</si>
  <si>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</si>
  <si>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</si>
  <si>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</si>
  <si>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</si>
  <si>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</si>
  <si>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</si>
  <si>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</si>
  <si>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</si>
  <si>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</si>
  <si>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</si>
  <si>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</si>
  <si>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</si>
  <si>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</si>
  <si>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</si>
  <si>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</si>
  <si>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</si>
  <si>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</si>
  <si>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</si>
  <si>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</si>
  <si>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</si>
  <si>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</si>
  <si>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</si>
  <si>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</si>
  <si>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</si>
  <si>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</si>
  <si>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</si>
  <si>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</si>
  <si>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</si>
  <si>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</si>
  <si>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</si>
  <si>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</si>
  <si>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</si>
  <si>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</si>
  <si>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</si>
  <si>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</si>
  <si>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</si>
  <si>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</si>
  <si>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</si>
  <si>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</si>
  <si>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</si>
  <si>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</si>
  <si>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</si>
  <si>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</si>
  <si>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</si>
  <si>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</si>
  <si>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</si>
  <si>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</si>
  <si>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</si>
  <si>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</si>
  <si>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</si>
  <si>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</si>
  <si>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</si>
  <si>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</si>
  <si>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</si>
  <si>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</si>
  <si>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</si>
  <si>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</si>
  <si>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</si>
  <si>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</si>
  <si>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</si>
  <si>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</si>
  <si>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</si>
  <si>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</si>
  <si>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</si>
  <si>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</si>
  <si>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</si>
  <si>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</si>
  <si>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</si>
  <si>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</si>
  <si>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</si>
  <si>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</si>
  <si>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</si>
  <si>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</si>
  <si>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</si>
  <si>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</si>
  <si>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</si>
  <si>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</si>
  <si>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</si>
  <si>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</si>
  <si>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</si>
  <si>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</si>
  <si>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</si>
  <si>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</si>
  <si>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</si>
  <si>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</si>
  <si>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</si>
  <si>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</si>
  <si>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</si>
  <si>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</si>
  <si>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</si>
  <si>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</si>
  <si>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</si>
  <si>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</si>
  <si>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</si>
  <si>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</si>
  <si>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</si>
  <si>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</si>
  <si>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</si>
  <si>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</si>
  <si>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</si>
  <si>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</si>
  <si>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</si>
  <si>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</si>
  <si>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</si>
  <si>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</si>
  <si>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</si>
  <si>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</si>
  <si>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</si>
  <si>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</si>
  <si>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</si>
  <si>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</si>
  <si>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</si>
  <si>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</si>
  <si>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</si>
  <si>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</si>
  <si>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</si>
  <si>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</si>
  <si>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</si>
  <si>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</si>
  <si>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</si>
  <si>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</si>
  <si>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</si>
  <si>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</si>
  <si>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</si>
  <si>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</si>
  <si>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</si>
  <si>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</si>
  <si>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</si>
  <si>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</si>
  <si>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</si>
  <si>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</si>
  <si>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</si>
  <si>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</si>
  <si>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</si>
  <si>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</si>
  <si>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</si>
  <si>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</si>
  <si>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</si>
  <si>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</si>
  <si>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</si>
  <si>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</si>
  <si>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</si>
  <si>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</si>
  <si>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</si>
  <si>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</si>
  <si>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</si>
  <si>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</si>
  <si>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</si>
  <si>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</si>
  <si>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</si>
  <si>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</si>
  <si>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</si>
  <si>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</si>
  <si>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</si>
  <si>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</si>
  <si>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</si>
  <si>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</si>
  <si>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</si>
  <si>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</si>
  <si>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</si>
  <si>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</si>
  <si>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</si>
  <si>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</si>
  <si>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</si>
  <si>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</si>
  <si>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</si>
  <si>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</si>
  <si>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</si>
  <si>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</si>
  <si>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</si>
  <si>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</si>
  <si>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</si>
  <si>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</si>
  <si>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</si>
  <si>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</si>
  <si>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</si>
  <si>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</si>
  <si>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</si>
  <si>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</si>
  <si>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</si>
  <si>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</si>
  <si>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</si>
  <si>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</si>
  <si>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</si>
  <si>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</si>
  <si>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</si>
  <si>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</si>
  <si>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</si>
  <si>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</si>
  <si>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</si>
  <si>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</si>
  <si>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</si>
  <si>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</si>
  <si>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</si>
  <si>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</si>
  <si>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</si>
  <si>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</si>
  <si>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</si>
  <si>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</si>
  <si>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</si>
  <si>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</si>
  <si>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</si>
  <si>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</si>
  <si>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</si>
  <si>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</si>
  <si>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</si>
  <si>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</si>
  <si>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</si>
  <si>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</si>
  <si>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</si>
  <si>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</si>
  <si>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</si>
  <si>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</si>
  <si>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</si>
  <si>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</si>
  <si>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</si>
  <si>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</si>
  <si>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</si>
  <si>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</si>
  <si>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</si>
  <si>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</si>
  <si>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</si>
  <si>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</si>
  <si>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</si>
  <si>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</si>
  <si>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</si>
  <si>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</si>
  <si>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</si>
  <si>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</si>
  <si>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</si>
  <si>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</si>
  <si>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</si>
  <si>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</si>
  <si>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</si>
  <si>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</si>
  <si>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</si>
  <si>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</si>
  <si>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</si>
  <si>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</si>
  <si>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</si>
  <si>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</si>
  <si>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</si>
  <si>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</si>
  <si>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</si>
  <si>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</si>
  <si>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</si>
  <si>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</si>
  <si>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</si>
  <si>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</si>
  <si>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</si>
  <si>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</si>
  <si>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</si>
  <si>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</si>
  <si>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</si>
  <si>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</si>
  <si>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</si>
  <si>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</si>
  <si>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</si>
  <si>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</si>
  <si>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</si>
  <si>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</si>
  <si>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</si>
  <si>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</si>
  <si>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</si>
  <si>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</si>
  <si>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</si>
  <si>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</si>
  <si>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</si>
  <si>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</si>
  <si>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</si>
  <si>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</si>
  <si>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</si>
  <si>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</si>
  <si>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</si>
  <si>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</si>
  <si>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</si>
  <si>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</si>
  <si>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</si>
  <si>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</si>
  <si>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</si>
  <si>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</si>
  <si>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</si>
  <si>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</si>
  <si>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</si>
  <si>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</si>
  <si>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</si>
  <si>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</si>
  <si>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</si>
  <si>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</si>
  <si>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</si>
  <si>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</si>
  <si>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</si>
  <si>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</si>
  <si>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</si>
  <si>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</si>
  <si>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</si>
  <si>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</si>
  <si>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</si>
  <si>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</si>
  <si>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</si>
  <si>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</si>
  <si>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</si>
  <si>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</si>
  <si>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</si>
  <si>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</si>
  <si>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</si>
  <si>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</si>
  <si>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</si>
  <si>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</si>
  <si>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</si>
  <si>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</si>
  <si>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</si>
  <si>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</si>
  <si>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</si>
  <si>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</si>
  <si>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</si>
  <si>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</si>
  <si>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</si>
  <si>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</si>
  <si>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</si>
  <si>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</si>
  <si>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</si>
  <si>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</si>
  <si>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</si>
  <si>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</si>
  <si>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</si>
  <si>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</si>
  <si>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</si>
  <si>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</si>
  <si>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</si>
  <si>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</si>
  <si>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</si>
  <si>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</si>
  <si>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</si>
  <si>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</si>
  <si>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</si>
  <si>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</si>
  <si>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</si>
  <si>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</si>
  <si>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</si>
  <si>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</si>
  <si>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</si>
  <si>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</si>
  <si>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</si>
  <si>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</si>
  <si>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</si>
  <si>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</si>
  <si>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</si>
  <si>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</si>
  <si>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</si>
  <si>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</si>
  <si>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</si>
  <si>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</si>
  <si>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</si>
  <si>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</si>
  <si>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</si>
  <si>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</si>
  <si>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</si>
  <si>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</si>
  <si>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</si>
  <si>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</si>
  <si>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</si>
  <si>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</si>
  <si>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</si>
  <si>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</si>
  <si>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</si>
  <si>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</si>
  <si>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</si>
  <si>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</si>
  <si>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</si>
  <si>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</si>
  <si>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</si>
  <si>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</si>
  <si>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</si>
  <si>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</si>
  <si>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</si>
  <si>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</si>
  <si>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</si>
  <si>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</si>
  <si>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</si>
  <si>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</si>
  <si>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</si>
  <si>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</si>
  <si>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</si>
  <si>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</si>
  <si>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</si>
  <si>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</si>
  <si>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</si>
  <si>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</si>
  <si>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</si>
  <si>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</si>
  <si>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</si>
  <si>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</si>
  <si>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</si>
  <si>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</si>
  <si>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</si>
  <si>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</si>
  <si>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</si>
  <si>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</si>
  <si>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</si>
  <si>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</si>
  <si>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</si>
  <si>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</si>
  <si>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</si>
  <si>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</si>
  <si>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</si>
  <si>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</si>
  <si>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</si>
  <si>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</si>
  <si>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</si>
  <si>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</si>
  <si>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</si>
  <si>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</si>
  <si>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</si>
  <si>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</si>
  <si>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</si>
  <si>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</si>
  <si>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</si>
  <si>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</si>
  <si>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</si>
  <si>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</si>
  <si>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</si>
  <si>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</si>
  <si>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</si>
  <si>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</si>
  <si>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</si>
  <si>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</si>
  <si>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</si>
  <si>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</si>
  <si>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</si>
  <si>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</si>
  <si>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</si>
  <si>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</si>
  <si>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</si>
  <si>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</si>
  <si>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</si>
  <si>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</si>
  <si>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</si>
  <si>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</si>
  <si>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</si>
  <si>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</si>
  <si>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</si>
  <si>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</si>
  <si>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</si>
  <si>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</si>
  <si>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</si>
  <si>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</si>
  <si>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</si>
  <si>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</si>
  <si>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</si>
  <si>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</si>
  <si>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</si>
  <si>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</si>
  <si>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</si>
  <si>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</si>
  <si>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</si>
  <si>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</si>
  <si>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</si>
  <si>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</si>
  <si>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</si>
  <si>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</si>
  <si>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</si>
  <si>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</si>
  <si>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</si>
  <si>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</si>
  <si>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</si>
  <si>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</si>
  <si>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</si>
  <si>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</si>
  <si>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</si>
  <si>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</si>
  <si>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</si>
  <si>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</si>
  <si>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</si>
  <si>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</si>
  <si>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</si>
  <si>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</si>
  <si>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</si>
  <si>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</si>
  <si>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</si>
  <si>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</si>
  <si>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</si>
  <si>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</si>
  <si>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</si>
  <si>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</si>
  <si>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</si>
  <si>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</si>
  <si>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</si>
  <si>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</si>
  <si>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</si>
  <si>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</si>
  <si>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</si>
  <si>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</si>
  <si>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</si>
  <si>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</si>
  <si>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</si>
  <si>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</si>
  <si>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</si>
  <si>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</si>
  <si>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</si>
  <si>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</si>
  <si>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</si>
  <si>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</si>
  <si>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</si>
  <si>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</si>
  <si>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</si>
  <si>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</si>
  <si>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</si>
  <si>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</si>
  <si>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</si>
  <si>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</si>
  <si>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</si>
  <si>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</si>
  <si>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</si>
  <si>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</si>
  <si>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</si>
  <si>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</si>
  <si>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</si>
  <si>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</si>
  <si>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</si>
  <si>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</si>
  <si>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</si>
  <si>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</si>
  <si>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</si>
  <si>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</si>
  <si>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</si>
  <si>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</si>
  <si>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</si>
  <si>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</si>
  <si>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</si>
  <si>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</si>
  <si>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</si>
  <si>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</si>
  <si>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</si>
  <si>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</si>
  <si>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</si>
  <si>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</si>
  <si>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</si>
  <si>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</si>
  <si>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</si>
  <si>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</si>
  <si>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</si>
  <si>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</si>
  <si>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</si>
  <si>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</si>
  <si>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</si>
  <si>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</si>
  <si>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</si>
  <si>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</si>
  <si>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</si>
  <si>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</si>
  <si>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</si>
  <si>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</si>
  <si>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</si>
  <si>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</si>
  <si>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</si>
  <si>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</si>
  <si>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</si>
  <si>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</si>
  <si>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</si>
  <si>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</si>
  <si>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</si>
  <si>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</si>
  <si>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</si>
  <si>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</si>
  <si>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</si>
  <si>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</si>
  <si>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</si>
  <si>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</si>
  <si>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</si>
  <si>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</si>
  <si>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</si>
  <si>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</si>
  <si>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</si>
  <si>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</si>
  <si>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</si>
  <si>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</si>
  <si>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</si>
  <si>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</si>
  <si>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</si>
  <si>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</si>
  <si>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</si>
  <si>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</si>
  <si>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</si>
  <si>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</si>
  <si>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</si>
  <si>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</si>
  <si>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</si>
  <si>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</si>
  <si>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</si>
  <si>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</si>
  <si>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</si>
  <si>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</si>
  <si>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</si>
  <si>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</si>
  <si>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</si>
  <si>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</si>
  <si>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</si>
  <si>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</si>
  <si>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</si>
  <si>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</si>
  <si>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</si>
  <si>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</si>
  <si>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</si>
  <si>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</si>
  <si>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</si>
  <si>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</si>
  <si>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</si>
  <si>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</si>
  <si>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</si>
  <si>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</si>
  <si>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</si>
  <si>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</si>
  <si>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</si>
  <si>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</si>
  <si>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</si>
  <si>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</si>
  <si>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</si>
  <si>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</si>
  <si>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</si>
  <si>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</si>
  <si>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</si>
  <si>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</si>
  <si>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</si>
  <si>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</si>
  <si>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</si>
  <si>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</si>
  <si>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</si>
  <si>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</si>
  <si>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</si>
  <si>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</si>
  <si>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</si>
  <si>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</si>
  <si>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</si>
  <si>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</si>
  <si>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</si>
  <si>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</si>
  <si>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</si>
  <si>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</si>
  <si>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</si>
  <si>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</si>
  <si>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</si>
  <si>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</si>
  <si>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</si>
  <si>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</si>
  <si>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</si>
  <si>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</si>
  <si>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</si>
  <si>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</si>
  <si>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</si>
  <si>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</si>
  <si>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</si>
  <si>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</si>
  <si>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</si>
  <si>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</si>
  <si>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</si>
  <si>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</si>
  <si>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</si>
  <si>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</si>
  <si>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</si>
  <si>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</si>
  <si>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</si>
  <si>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</si>
  <si>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</si>
  <si>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</si>
  <si>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</si>
  <si>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</si>
  <si>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</si>
  <si>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</si>
  <si>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</si>
  <si>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</si>
  <si>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</si>
  <si>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</si>
  <si>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</si>
  <si>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</si>
  <si>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</si>
  <si>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</si>
  <si>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</si>
  <si>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</si>
  <si>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</si>
  <si>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</si>
  <si>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</si>
  <si>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</si>
  <si>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</si>
  <si>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</si>
  <si>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</si>
  <si>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</si>
  <si>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</si>
  <si>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</si>
  <si>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</si>
  <si>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</si>
  <si>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</si>
  <si>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</si>
  <si>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</si>
  <si>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</si>
  <si>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</si>
  <si>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</si>
  <si>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</si>
  <si>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</si>
  <si>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</si>
  <si>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</si>
  <si>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</si>
  <si>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</si>
  <si>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</si>
  <si>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</si>
  <si>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</si>
  <si>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</si>
  <si>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</si>
  <si>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</si>
  <si>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</si>
  <si>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</si>
  <si>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</si>
  <si>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</si>
  <si>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</si>
  <si>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</si>
  <si>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</si>
  <si>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</si>
  <si>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</si>
  <si>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</si>
  <si>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</si>
  <si>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</si>
  <si>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</si>
  <si>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</si>
  <si>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</si>
  <si>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</si>
  <si>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</si>
  <si>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</si>
  <si>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</si>
  <si>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</si>
  <si>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</si>
  <si>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</si>
  <si>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</si>
  <si>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</si>
  <si>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</si>
  <si>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</si>
  <si>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</si>
  <si>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</si>
  <si>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</si>
  <si>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</si>
  <si>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</si>
  <si>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</si>
  <si>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</si>
  <si>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</si>
  <si>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</si>
  <si>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</si>
  <si>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</si>
  <si>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</si>
  <si>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</si>
  <si>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</si>
  <si>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</si>
  <si>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</si>
  <si>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</si>
  <si>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</si>
  <si>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</si>
  <si>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</si>
  <si>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</si>
  <si>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</si>
  <si>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</si>
  <si>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</si>
  <si>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</si>
  <si>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</si>
  <si>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</si>
  <si>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</si>
  <si>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</si>
  <si>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</si>
  <si>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</si>
  <si>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</si>
  <si>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</si>
  <si>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</si>
  <si>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</si>
  <si>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</si>
  <si>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</si>
  <si>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</si>
  <si>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</si>
  <si>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</si>
  <si>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</si>
  <si>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</si>
  <si>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</si>
  <si>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</si>
  <si>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</si>
  <si>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</si>
  <si>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</si>
  <si>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</si>
  <si>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</si>
  <si>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</si>
  <si>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</si>
  <si>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</si>
  <si>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</si>
  <si>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</si>
  <si>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</si>
  <si>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</si>
  <si>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</si>
  <si>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</si>
  <si>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</si>
  <si>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</si>
  <si>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</si>
  <si>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</si>
  <si>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</si>
  <si>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</si>
  <si>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</si>
  <si>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</si>
  <si>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</si>
  <si>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</si>
  <si>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</si>
  <si>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</si>
  <si>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</si>
  <si>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</si>
  <si>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</si>
  <si>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</si>
  <si>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</si>
  <si>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</si>
  <si>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</si>
  <si>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</si>
  <si>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</si>
  <si>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</si>
  <si>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</si>
  <si>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</si>
  <si>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</si>
  <si>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</si>
  <si>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</si>
  <si>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</si>
  <si>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</si>
  <si>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</si>
  <si>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</si>
  <si>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</si>
  <si>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</si>
  <si>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</si>
  <si>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</si>
  <si>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</si>
  <si>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</si>
  <si>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</si>
  <si>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</si>
  <si>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</si>
  <si>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</si>
  <si>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</si>
  <si>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</si>
  <si>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</si>
  <si>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</si>
  <si>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</si>
  <si>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</si>
  <si>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</si>
  <si>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</si>
  <si>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</si>
  <si>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</si>
  <si>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</si>
  <si>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</si>
  <si>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</si>
  <si>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</si>
  <si>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</si>
  <si>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</si>
  <si>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</si>
  <si>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</si>
  <si>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</si>
  <si>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</si>
  <si>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</si>
  <si>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</si>
  <si>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</si>
  <si>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</si>
  <si>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</si>
  <si>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</si>
  <si>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</si>
  <si>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</si>
  <si>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</si>
  <si>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</si>
  <si>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</si>
  <si>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</si>
  <si>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</si>
  <si>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</si>
  <si>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</si>
  <si>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</si>
  <si>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</si>
  <si>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</si>
  <si>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</si>
  <si>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</si>
  <si>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</si>
  <si>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</si>
  <si>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</si>
  <si>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</si>
  <si>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</si>
  <si>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</si>
  <si>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</si>
  <si>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</si>
  <si>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</si>
  <si>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</si>
  <si>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</si>
  <si>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</si>
  <si>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</si>
  <si>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</si>
  <si>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</si>
  <si>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</si>
  <si>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</si>
  <si>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</si>
  <si>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</si>
  <si>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</si>
  <si>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</si>
  <si>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</si>
  <si>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</si>
  <si>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</si>
  <si>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</si>
  <si>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</si>
  <si>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</si>
  <si>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</si>
  <si>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</si>
  <si>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</si>
  <si>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</si>
  <si>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</si>
  <si>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</si>
  <si>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</si>
  <si>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</si>
  <si>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</si>
  <si>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</si>
  <si>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</si>
  <si>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</si>
  <si>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</si>
  <si>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</si>
  <si>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</si>
  <si>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</si>
  <si>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</si>
  <si>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</si>
  <si>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</si>
  <si>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</si>
  <si>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</si>
  <si>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</si>
  <si>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</si>
  <si>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</si>
  <si>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</si>
  <si>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</si>
  <si>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</si>
  <si>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</si>
  <si>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</si>
  <si>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</si>
  <si>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</si>
  <si>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</si>
  <si>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</si>
  <si>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</si>
  <si>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</si>
  <si>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</si>
  <si>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</si>
  <si>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</si>
  <si>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</si>
  <si>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</si>
  <si>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</si>
  <si>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</si>
  <si>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</si>
  <si>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</si>
  <si>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</si>
  <si>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</si>
  <si>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</si>
  <si>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</si>
  <si>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</si>
  <si>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</si>
  <si>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</si>
  <si>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</si>
  <si>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</si>
  <si>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</si>
  <si>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</si>
  <si>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</si>
  <si>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</si>
  <si>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</si>
  <si>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</si>
  <si>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</si>
  <si>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</si>
  <si>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</si>
  <si>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</si>
  <si>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</si>
  <si>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</si>
  <si>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</si>
  <si>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</si>
  <si>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</si>
  <si>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</si>
  <si>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</si>
  <si>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</si>
  <si>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</si>
  <si>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</si>
  <si>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</si>
  <si>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</si>
  <si>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</si>
  <si>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</si>
  <si>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</si>
  <si>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</si>
  <si>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</si>
  <si>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</si>
  <si>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</si>
  <si>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</si>
  <si>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</si>
  <si>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</si>
  <si>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</si>
  <si>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</si>
  <si>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</si>
  <si>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</si>
  <si>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</si>
  <si>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</si>
  <si>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</si>
  <si>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</si>
  <si>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</si>
  <si>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</si>
  <si>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</si>
  <si>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</si>
  <si>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</si>
  <si>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</si>
  <si>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</si>
  <si>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</si>
  <si>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</si>
  <si>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</si>
  <si>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</si>
  <si>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</si>
  <si>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</si>
  <si>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</si>
  <si>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</si>
  <si>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</si>
  <si>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</si>
  <si>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</si>
  <si>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</si>
  <si>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</si>
  <si>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</si>
  <si>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</si>
  <si>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</si>
  <si>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</si>
  <si>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</si>
  <si>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</si>
  <si>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</si>
  <si>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</si>
  <si>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</si>
  <si>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</si>
  <si>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</si>
  <si>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</si>
  <si>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</si>
  <si>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</si>
  <si>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</si>
  <si>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</si>
  <si>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</si>
  <si>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</si>
  <si>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</si>
  <si>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</si>
  <si>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</si>
  <si>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</si>
  <si>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</si>
  <si>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</si>
  <si>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</si>
  <si>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</si>
  <si>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</si>
  <si>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</si>
  <si>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</si>
  <si>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</si>
  <si>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</si>
  <si>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</si>
  <si>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</si>
  <si>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</si>
  <si>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</si>
  <si>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</si>
  <si>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</si>
  <si>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</si>
  <si>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</si>
  <si>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</si>
  <si>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</si>
  <si>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</si>
  <si>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</si>
  <si>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</si>
  <si>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</si>
  <si>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</si>
  <si>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</si>
  <si>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</si>
  <si>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</si>
  <si>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</si>
  <si>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</si>
  <si>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</si>
  <si>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</si>
  <si>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</si>
  <si>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</si>
  <si>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</si>
  <si>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</si>
  <si>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</si>
  <si>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</si>
  <si>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</si>
  <si>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</si>
  <si>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</si>
  <si>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</si>
  <si>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</si>
  <si>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</si>
  <si>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</si>
  <si>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</si>
  <si>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</si>
  <si>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</si>
  <si>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</si>
  <si>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</si>
  <si>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</si>
  <si>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</si>
  <si>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</si>
  <si>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</si>
  <si>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</si>
  <si>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</si>
  <si>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</si>
  <si>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</si>
  <si>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</si>
  <si>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</si>
  <si>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</si>
  <si>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</si>
  <si>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</si>
  <si>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</si>
  <si>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</si>
  <si>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</si>
  <si>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</si>
  <si>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</si>
  <si>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</si>
  <si>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</si>
  <si>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</si>
  <si>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</si>
  <si>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</si>
  <si>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</si>
  <si>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</si>
  <si>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</si>
  <si>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</si>
  <si>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</si>
  <si>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</si>
  <si>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</si>
  <si>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</si>
  <si>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</si>
  <si>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</si>
  <si>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</si>
  <si>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</si>
  <si>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</si>
  <si>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</si>
  <si>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</si>
  <si>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</si>
  <si>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</si>
  <si>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</si>
  <si>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</si>
  <si>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</si>
  <si>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</si>
  <si>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</si>
  <si>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</si>
  <si>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</si>
  <si>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</si>
  <si>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</si>
  <si>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</si>
  <si>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</si>
  <si>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</si>
  <si>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</si>
  <si>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</si>
  <si>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</si>
  <si>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</si>
  <si>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</si>
  <si>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</si>
  <si>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</si>
  <si>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</si>
  <si>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</si>
  <si>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</si>
  <si>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</si>
  <si>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</si>
  <si>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</si>
  <si>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</si>
  <si>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</si>
  <si>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</si>
  <si>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</si>
  <si>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</si>
  <si>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</si>
  <si>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</si>
  <si>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</si>
  <si>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</si>
  <si>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</si>
  <si>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</si>
  <si>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</si>
  <si>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</si>
  <si>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</si>
  <si>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</si>
  <si>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</si>
  <si>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</si>
  <si>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</si>
  <si>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</si>
  <si>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</si>
  <si>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</si>
  <si>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</si>
  <si>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</si>
  <si>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</si>
  <si>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</si>
  <si>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</si>
  <si>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</si>
  <si>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</si>
  <si>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</si>
  <si>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</si>
  <si>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</si>
  <si>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</si>
  <si>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</si>
  <si>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</si>
  <si>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</si>
  <si>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</si>
  <si>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</si>
  <si>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</si>
  <si>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</si>
  <si>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</si>
  <si>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</si>
  <si>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</si>
  <si>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</si>
  <si>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</si>
  <si>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</si>
  <si>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</si>
  <si>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</si>
  <si>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</si>
  <si>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</si>
  <si>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</si>
  <si>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</si>
  <si>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</si>
  <si>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</si>
  <si>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</si>
  <si>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</si>
  <si>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</si>
  <si>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</si>
  <si>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</si>
  <si>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</si>
  <si>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</si>
  <si>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</si>
  <si>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</si>
  <si>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</si>
  <si>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</si>
  <si>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</si>
  <si>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</si>
  <si>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</si>
  <si>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</si>
  <si>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</si>
  <si>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</si>
  <si>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</si>
  <si>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</si>
  <si>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</si>
  <si>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</si>
  <si>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</si>
  <si>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</si>
  <si>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</si>
  <si>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</si>
  <si>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</si>
  <si>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</si>
  <si>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</si>
  <si>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</si>
  <si>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</si>
  <si>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</si>
  <si>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</si>
  <si>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</si>
  <si>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</si>
  <si>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</si>
  <si>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</si>
  <si>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</si>
  <si>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</si>
  <si>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</si>
  <si>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</si>
  <si>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</si>
  <si>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</si>
  <si>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</si>
  <si>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</si>
  <si>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</si>
  <si>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</si>
  <si>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</si>
  <si>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</si>
  <si>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</si>
  <si>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</si>
  <si>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</si>
  <si>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</si>
  <si>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</si>
  <si>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</si>
  <si>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</si>
  <si>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</si>
  <si>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</si>
  <si>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</si>
  <si>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</si>
  <si>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</si>
  <si>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</si>
  <si>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</si>
  <si>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</si>
  <si>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</si>
  <si>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</si>
  <si>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</si>
  <si>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</si>
  <si>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</si>
  <si>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</si>
  <si>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</si>
  <si>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</si>
  <si>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</si>
  <si>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</si>
  <si>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</si>
  <si>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</si>
  <si>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</si>
  <si>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</si>
  <si>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</si>
  <si>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</si>
  <si>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</si>
  <si>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</si>
  <si>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</si>
  <si>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</si>
  <si>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</si>
  <si>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</si>
  <si>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</si>
  <si>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</si>
  <si>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</si>
  <si>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</si>
  <si>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</si>
  <si>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</si>
  <si>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</si>
  <si>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</si>
  <si>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</si>
  <si>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</si>
  <si>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</si>
  <si>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</si>
  <si>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</si>
  <si>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</si>
  <si>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</si>
  <si>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</si>
  <si>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</si>
  <si>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</si>
  <si>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</si>
  <si>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</si>
  <si>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</si>
  <si>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</si>
  <si>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</si>
  <si>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</si>
  <si>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</si>
  <si>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</si>
  <si>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</si>
  <si>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</si>
  <si>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</si>
  <si>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</si>
  <si>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</si>
  <si>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</si>
  <si>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</si>
  <si>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</si>
  <si>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</si>
  <si>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</si>
  <si>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</si>
  <si>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</si>
  <si>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</si>
  <si>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</si>
  <si>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</si>
  <si>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</si>
  <si>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</si>
  <si>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</si>
  <si>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</si>
  <si>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</si>
  <si>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</si>
  <si>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</si>
  <si>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</si>
  <si>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</si>
  <si>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</si>
  <si>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</si>
  <si>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</si>
  <si>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</si>
  <si>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</si>
  <si>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</si>
  <si>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</si>
  <si>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</si>
  <si>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</si>
  <si>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</si>
  <si>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</si>
  <si>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</si>
  <si>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</si>
  <si>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</si>
  <si>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</si>
  <si>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</si>
  <si>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</si>
  <si>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</si>
  <si>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</si>
  <si>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</si>
  <si>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</si>
  <si>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</si>
  <si>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</si>
  <si>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</si>
  <si>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</si>
  <si>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</si>
  <si>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</si>
  <si>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</si>
  <si>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</si>
  <si>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</si>
  <si>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</si>
  <si>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</si>
  <si>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</si>
  <si>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</si>
  <si>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</si>
  <si>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</si>
  <si>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</si>
  <si>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</si>
  <si>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</si>
  <si>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</si>
  <si>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</si>
  <si>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</si>
  <si>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</si>
  <si>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</si>
  <si>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</si>
  <si>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</si>
  <si>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</si>
  <si>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</si>
  <si>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</si>
  <si>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</si>
  <si>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</si>
  <si>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</si>
  <si>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</si>
  <si>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</si>
  <si>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</si>
  <si>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</si>
  <si>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</si>
  <si>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</si>
  <si>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</si>
  <si>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</si>
  <si>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</si>
  <si>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</si>
  <si>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</si>
  <si>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</si>
  <si>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</si>
  <si>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</si>
  <si>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</si>
  <si>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</si>
  <si>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</si>
  <si>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</si>
  <si>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</si>
  <si>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</si>
  <si>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</si>
  <si>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</si>
  <si>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</si>
  <si>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</si>
  <si>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</si>
  <si>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</si>
  <si>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</si>
  <si>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</si>
  <si>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</si>
  <si>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</si>
  <si>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</si>
  <si>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</si>
  <si>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</si>
  <si>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</si>
  <si>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</si>
  <si>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</si>
  <si>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</si>
  <si>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</si>
  <si>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</si>
  <si>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</si>
  <si>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</si>
  <si>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</si>
  <si>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</si>
  <si>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</si>
  <si>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</si>
  <si>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</si>
  <si>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</si>
  <si>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</si>
  <si>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</si>
  <si>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</si>
  <si>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</si>
  <si>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</si>
  <si>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</si>
  <si>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</si>
  <si>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</si>
  <si>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</si>
  <si>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</si>
  <si>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</si>
  <si>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</si>
  <si>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</si>
  <si>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</si>
  <si>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</si>
  <si>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</si>
  <si>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</si>
  <si>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</si>
  <si>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</si>
  <si>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</si>
  <si>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</si>
  <si>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</si>
  <si>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</si>
  <si>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</si>
  <si>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</si>
  <si>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</si>
  <si>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</si>
  <si>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</si>
  <si>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</si>
  <si>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</si>
  <si>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</si>
  <si>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</si>
  <si>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</si>
  <si>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</si>
  <si>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</si>
  <si>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</si>
  <si>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</si>
  <si>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</si>
  <si>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</si>
  <si>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</si>
  <si>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</si>
  <si>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</si>
  <si>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</si>
  <si>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</si>
  <si>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</si>
  <si>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</si>
  <si>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</si>
  <si>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</si>
  <si>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</si>
  <si>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</si>
  <si>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</si>
  <si>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</si>
  <si>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</si>
  <si>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</si>
  <si>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</si>
  <si>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</si>
  <si>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</si>
  <si>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</si>
  <si>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</si>
  <si>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</si>
  <si>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</si>
  <si>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</si>
  <si>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</si>
  <si>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</si>
  <si>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</si>
  <si>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</si>
  <si>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</si>
  <si>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</si>
  <si>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</si>
  <si>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</si>
  <si>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</si>
  <si>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</si>
  <si>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</si>
  <si>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</si>
  <si>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</si>
  <si>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</si>
  <si>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</si>
  <si>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</si>
  <si>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</si>
  <si>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</si>
  <si>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</si>
  <si>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</si>
  <si>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</si>
  <si>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</si>
  <si>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</si>
  <si>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</si>
  <si>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</si>
  <si>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</si>
  <si>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</si>
  <si>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</si>
  <si>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</si>
  <si>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</si>
  <si>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</si>
  <si>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</si>
  <si>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</si>
  <si>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</si>
  <si>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</si>
  <si>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</si>
  <si>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</si>
  <si>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</si>
  <si>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</si>
  <si>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</si>
  <si>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</si>
  <si>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</si>
  <si>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</si>
  <si>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</si>
  <si>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</si>
  <si>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</si>
  <si>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</si>
  <si>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</si>
  <si>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</si>
  <si>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</si>
  <si>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</si>
  <si>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</si>
  <si>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</si>
  <si>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</si>
  <si>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</si>
  <si>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</si>
  <si>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</si>
  <si>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</si>
  <si>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</si>
  <si>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</si>
  <si>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</si>
  <si>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</si>
  <si>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</si>
  <si>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</si>
  <si>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</si>
  <si>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</si>
  <si>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</si>
  <si>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</si>
  <si>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</si>
  <si>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</si>
  <si>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</si>
  <si>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</si>
  <si>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</si>
  <si>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</si>
  <si>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</si>
  <si>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</si>
  <si>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</si>
  <si>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</si>
  <si>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</si>
  <si>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</si>
  <si>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</si>
  <si>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</si>
  <si>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</si>
  <si>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</si>
  <si>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</si>
  <si>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</si>
  <si>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</si>
  <si>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</si>
  <si>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</si>
  <si>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</si>
  <si>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</si>
  <si>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</si>
  <si>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</si>
  <si>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</si>
  <si>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</si>
  <si>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</si>
  <si>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</si>
  <si>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</si>
  <si>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</si>
  <si>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</si>
  <si>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</si>
  <si>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</si>
  <si>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</si>
  <si>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</si>
  <si>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</si>
  <si>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</si>
  <si>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</si>
  <si>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</si>
  <si>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</si>
  <si>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</si>
  <si>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</si>
  <si>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</si>
  <si>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</si>
  <si>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</si>
  <si>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</si>
  <si>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</si>
  <si>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</si>
  <si>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</si>
  <si>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</si>
  <si>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</si>
  <si>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</si>
  <si>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</si>
  <si>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</si>
  <si>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</si>
  <si>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</si>
  <si>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</si>
  <si>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</si>
  <si>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</si>
  <si>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</si>
  <si>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</si>
  <si>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</si>
  <si>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</si>
  <si>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</si>
  <si>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</si>
  <si>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</si>
  <si>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</si>
  <si>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</si>
  <si>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</si>
  <si>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</si>
  <si>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</si>
  <si>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</si>
  <si>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</si>
  <si>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</si>
  <si>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</si>
  <si>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</si>
  <si>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</si>
  <si>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</si>
  <si>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</si>
  <si>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</si>
  <si>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</si>
  <si>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</si>
  <si>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</si>
  <si>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</si>
  <si>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</si>
  <si>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</si>
  <si>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</si>
  <si>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</si>
  <si>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</si>
  <si>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</si>
  <si>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</si>
  <si>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</si>
  <si>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</si>
  <si>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</si>
  <si>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</si>
  <si>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</si>
  <si>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</si>
  <si>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</si>
  <si>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</si>
  <si>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</si>
  <si>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</si>
  <si>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</si>
  <si>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</si>
  <si>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</si>
  <si>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</si>
  <si>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</si>
  <si>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</si>
  <si>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</si>
  <si>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</si>
  <si>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</si>
  <si>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</si>
  <si>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</si>
  <si>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</si>
  <si>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</si>
  <si>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</si>
  <si>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</si>
  <si>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</si>
  <si>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</si>
  <si>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</si>
  <si>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</si>
  <si>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</si>
  <si>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</si>
  <si>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</si>
  <si>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</si>
  <si>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</si>
  <si>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</si>
  <si>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</si>
  <si>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</si>
  <si>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</si>
  <si>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</si>
  <si>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</si>
  <si>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</si>
  <si>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</si>
  <si>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</si>
  <si>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</si>
  <si>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</si>
  <si>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</si>
  <si>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</si>
  <si>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</si>
  <si>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</si>
  <si>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</si>
  <si>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</si>
  <si>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</si>
  <si>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</si>
  <si>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</si>
  <si>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</si>
  <si>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</si>
  <si>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</si>
  <si>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</si>
  <si>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</si>
  <si>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</si>
  <si>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</si>
  <si>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</si>
  <si>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</si>
  <si>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</si>
  <si>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</si>
  <si>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</si>
  <si>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</si>
  <si>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</si>
  <si>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</si>
  <si>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</si>
  <si>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</si>
  <si>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</si>
  <si>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</si>
  <si>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</si>
  <si>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</si>
  <si>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</si>
  <si>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</si>
  <si>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</si>
  <si>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</si>
  <si>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</si>
  <si>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</si>
  <si>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</si>
  <si>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</si>
  <si>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</si>
  <si>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</si>
  <si>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</si>
  <si>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</si>
  <si>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</si>
  <si>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</si>
  <si>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</si>
  <si>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</si>
  <si>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</si>
  <si>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</si>
  <si>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</si>
  <si>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</si>
  <si>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</si>
  <si>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</si>
  <si>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</si>
  <si>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</si>
  <si>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</si>
  <si>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</si>
  <si>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</si>
  <si>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</si>
  <si>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</si>
  <si>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</si>
  <si>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</si>
  <si>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</si>
  <si>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</si>
  <si>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</si>
  <si>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</si>
  <si>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</si>
  <si>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</si>
  <si>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</si>
  <si>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</si>
  <si>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</si>
  <si>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</si>
  <si>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</si>
  <si>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</si>
  <si>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</si>
  <si>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</si>
  <si>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</si>
  <si>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</si>
  <si>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</si>
  <si>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</si>
  <si>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</si>
  <si>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</si>
  <si>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</si>
  <si>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</si>
  <si>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</si>
  <si>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</si>
  <si>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</si>
  <si>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</si>
  <si>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</si>
  <si>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</si>
  <si>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</si>
  <si>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</si>
  <si>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</si>
  <si>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</si>
  <si>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</si>
  <si>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</si>
  <si>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</si>
  <si>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</si>
  <si>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</si>
  <si>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</si>
  <si>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</si>
  <si>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</si>
  <si>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</si>
  <si>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</si>
  <si>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</si>
  <si>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</si>
  <si>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</si>
  <si>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</si>
  <si>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</si>
  <si>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</si>
  <si>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</si>
  <si>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</si>
  <si>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</si>
  <si>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</si>
  <si>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</si>
  <si>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</si>
  <si>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</si>
  <si>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</si>
  <si>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</si>
  <si>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</si>
  <si>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</si>
  <si>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</si>
  <si>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</si>
  <si>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</si>
  <si>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</si>
  <si>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</si>
  <si>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</si>
  <si>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</si>
  <si>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</si>
  <si>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</si>
  <si>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</si>
  <si>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</si>
  <si>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</si>
  <si>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</si>
  <si>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</si>
  <si>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</si>
  <si>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</si>
  <si>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</si>
  <si>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</si>
  <si>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</si>
  <si>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</si>
  <si>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</si>
  <si>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</si>
  <si>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</si>
  <si>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</si>
  <si>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</si>
  <si>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</si>
  <si>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</si>
  <si>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</si>
  <si>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</si>
  <si>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</si>
  <si>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</si>
  <si>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</si>
  <si>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</si>
  <si>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</si>
  <si>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</si>
  <si>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</si>
  <si>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</si>
  <si>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</si>
  <si>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</si>
  <si>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</si>
  <si>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</si>
  <si>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</si>
  <si>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</si>
  <si>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</si>
  <si>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</si>
  <si>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</si>
  <si>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</si>
  <si>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</si>
  <si>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</si>
  <si>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</si>
  <si>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</si>
  <si>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</si>
  <si>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</si>
  <si>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</si>
  <si>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</si>
  <si>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</si>
  <si>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</si>
  <si>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</si>
  <si>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</si>
  <si>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</si>
  <si>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</si>
  <si>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</si>
  <si>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</si>
  <si>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</si>
  <si>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</si>
  <si>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</si>
  <si>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</si>
  <si>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</si>
  <si>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</si>
  <si>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</si>
  <si>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</si>
  <si>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</si>
  <si>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</si>
  <si>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</si>
  <si>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</si>
  <si>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</si>
  <si>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</si>
  <si>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</si>
  <si>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</si>
  <si>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</si>
  <si>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</si>
  <si>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</si>
  <si>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</si>
  <si>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</si>
  <si>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</si>
  <si>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</si>
  <si>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</si>
  <si>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</si>
  <si>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</si>
  <si>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</si>
  <si>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</si>
  <si>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</si>
  <si>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</si>
  <si>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</si>
  <si>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</si>
  <si>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</si>
  <si>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</si>
  <si>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</si>
  <si>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</si>
  <si>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</si>
  <si>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</si>
  <si>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</si>
  <si>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</si>
  <si>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</si>
  <si>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</si>
  <si>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</si>
  <si>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</si>
  <si>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</si>
  <si>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</si>
  <si>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</si>
  <si>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</si>
  <si>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</si>
  <si>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</si>
  <si>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</si>
  <si>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</si>
  <si>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</si>
  <si>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</si>
  <si>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</si>
  <si>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</si>
  <si>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</si>
  <si>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</si>
  <si>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</si>
  <si>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</si>
  <si>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</si>
  <si>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</si>
  <si>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</si>
  <si>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</si>
  <si>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</si>
  <si>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</si>
  <si>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</si>
  <si>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</si>
  <si>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</si>
  <si>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</si>
  <si>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</si>
  <si>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</si>
  <si>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</si>
  <si>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</si>
  <si>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</si>
  <si>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</si>
  <si>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</si>
  <si>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</si>
  <si>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</si>
  <si>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</si>
  <si>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</si>
  <si>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</si>
  <si>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</si>
  <si>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</si>
  <si>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</si>
  <si>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</si>
  <si>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</si>
  <si>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</si>
  <si>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</si>
  <si>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</si>
  <si>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</si>
  <si>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</si>
  <si>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</si>
  <si>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</si>
  <si>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</si>
  <si>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</si>
  <si>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</si>
  <si>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</si>
  <si>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</si>
  <si>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</si>
  <si>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</si>
  <si>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</si>
  <si>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</si>
  <si>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</si>
  <si>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</si>
  <si>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</si>
  <si>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</si>
  <si>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</si>
  <si>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</si>
  <si>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</si>
  <si>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</si>
  <si>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</si>
  <si>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</si>
  <si>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</si>
  <si>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</si>
  <si>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</si>
  <si>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</si>
  <si>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</si>
  <si>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</si>
  <si>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</si>
  <si>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</si>
  <si>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</si>
  <si>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</si>
  <si>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</si>
  <si>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</si>
  <si>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</si>
  <si>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</si>
  <si>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</si>
  <si>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</si>
  <si>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</si>
  <si>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</si>
  <si>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</si>
  <si>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</si>
  <si>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</si>
  <si>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</si>
  <si>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</si>
  <si>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</si>
  <si>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</si>
  <si>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</si>
  <si>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</si>
  <si>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</si>
  <si>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</si>
  <si>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</si>
  <si>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</si>
  <si>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</si>
  <si>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</si>
  <si>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</si>
  <si>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</si>
  <si>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</si>
  <si>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</si>
  <si>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</si>
  <si>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</si>
  <si>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</si>
  <si>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</si>
  <si>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</si>
  <si>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</si>
  <si>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</si>
  <si>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</si>
  <si>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</si>
  <si>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</si>
  <si>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</si>
  <si>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</si>
  <si>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</si>
  <si>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</si>
  <si>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</si>
  <si>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</si>
  <si>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</si>
  <si>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</si>
  <si>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</si>
  <si>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</si>
  <si>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</si>
  <si>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</si>
  <si>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</si>
  <si>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</si>
  <si>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</si>
  <si>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</si>
  <si>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</si>
  <si>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</si>
  <si>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</si>
  <si>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</si>
  <si>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</si>
  <si>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</si>
  <si>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</si>
  <si>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</si>
  <si>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</si>
  <si>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</si>
  <si>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</si>
  <si>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</si>
  <si>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</si>
  <si>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</si>
  <si>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</si>
  <si>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</si>
  <si>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</si>
  <si>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</si>
  <si>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</si>
  <si>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</si>
  <si>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</si>
  <si>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</si>
  <si>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</si>
  <si>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</si>
  <si>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</si>
  <si>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</si>
  <si>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</si>
  <si>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</si>
  <si>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</si>
  <si>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</si>
  <si>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</si>
  <si>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</si>
  <si>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</si>
  <si>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</si>
  <si>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</si>
  <si>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</si>
  <si>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</si>
  <si>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</si>
  <si>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</si>
  <si>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</si>
  <si>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</si>
  <si>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</si>
  <si>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</si>
  <si>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</si>
  <si>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</si>
  <si>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</si>
  <si>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</si>
  <si>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</si>
  <si>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</si>
  <si>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</si>
  <si>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</si>
  <si>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</si>
  <si>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</si>
  <si>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</si>
  <si>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</si>
  <si>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</si>
  <si>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</si>
  <si>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</si>
  <si>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</si>
  <si>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</si>
  <si>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</si>
  <si>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</si>
  <si>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</si>
  <si>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</si>
  <si>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</si>
  <si>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</si>
  <si>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</si>
  <si>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</si>
  <si>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</si>
  <si>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</si>
  <si>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</si>
  <si>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</si>
  <si>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</si>
  <si>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</si>
  <si>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</si>
  <si>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</si>
  <si>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</si>
  <si>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</si>
  <si>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</si>
  <si>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</si>
  <si>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</si>
  <si>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</si>
  <si>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</si>
  <si>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</si>
  <si>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</si>
  <si>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</si>
  <si>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</si>
  <si>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</si>
  <si>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</si>
  <si>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</si>
  <si>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</si>
  <si>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</si>
  <si>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</si>
  <si>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</si>
  <si>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</si>
  <si>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</si>
  <si>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</si>
  <si>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</si>
  <si>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</si>
  <si>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</si>
  <si>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</si>
  <si>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</si>
  <si>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</si>
  <si>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</si>
  <si>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</si>
  <si>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</si>
  <si>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</si>
  <si>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</si>
  <si>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</si>
  <si>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</si>
  <si>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</si>
  <si>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</si>
  <si>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</si>
  <si>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</si>
  <si>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</si>
  <si>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</si>
  <si>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</si>
  <si>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</si>
  <si>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</si>
  <si>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</si>
  <si>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</si>
  <si>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</si>
  <si>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</si>
  <si>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</si>
  <si>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</si>
  <si>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</si>
  <si>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</si>
  <si>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</si>
  <si>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</si>
  <si>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</si>
  <si>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</si>
  <si>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</si>
  <si>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</si>
  <si>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</si>
  <si>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</si>
  <si>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</si>
  <si>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</si>
  <si>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</si>
  <si>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</si>
  <si>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</si>
  <si>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</si>
  <si>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</si>
  <si>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</si>
  <si>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</si>
  <si>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</si>
  <si>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</si>
  <si>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</si>
  <si>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</si>
  <si>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</si>
  <si>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</si>
  <si>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</si>
  <si>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</si>
  <si>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</si>
  <si>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</si>
  <si>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</si>
  <si>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</si>
  <si>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</si>
  <si>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</si>
  <si>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</si>
  <si>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</si>
  <si>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</si>
  <si>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</si>
  <si>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</si>
  <si>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</si>
  <si>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</si>
  <si>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</si>
  <si>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</si>
  <si>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</si>
  <si>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</si>
  <si>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</si>
  <si>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</si>
  <si>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</si>
  <si>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</si>
  <si>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</si>
  <si>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</si>
  <si>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</si>
  <si>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</si>
  <si>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</si>
  <si>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</si>
  <si>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</si>
  <si>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</si>
  <si>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</si>
  <si>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</si>
  <si>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</si>
  <si>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</si>
  <si>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</si>
  <si>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</si>
  <si>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</si>
  <si>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</si>
  <si>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</si>
  <si>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</si>
  <si>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</si>
  <si>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</si>
  <si>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</si>
  <si>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</si>
  <si>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</si>
  <si>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</si>
  <si>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</si>
  <si>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</si>
  <si>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</si>
  <si>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</si>
  <si>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</si>
  <si>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</si>
  <si>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</si>
  <si>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</si>
  <si>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</si>
  <si>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</si>
  <si>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</si>
  <si>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</si>
  <si>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</si>
  <si>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</si>
  <si>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</si>
  <si>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</si>
  <si>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</si>
  <si>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</si>
  <si>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</si>
  <si>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</si>
  <si>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</si>
  <si>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</si>
  <si>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</si>
  <si>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</si>
  <si>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</si>
  <si>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</si>
  <si>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</si>
  <si>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</si>
  <si>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</si>
  <si>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</si>
  <si>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</si>
  <si>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</si>
  <si>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</si>
  <si>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</si>
  <si>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</si>
  <si>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</si>
  <si>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</si>
  <si>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</si>
  <si>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</si>
  <si>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</si>
  <si>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</si>
  <si>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</si>
  <si>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</si>
  <si>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</si>
  <si>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</si>
  <si>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</si>
  <si>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</si>
  <si>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</si>
  <si>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</si>
  <si>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</si>
  <si>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</si>
  <si>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</si>
  <si>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</si>
  <si>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</si>
  <si>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</si>
  <si>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</si>
  <si>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</si>
  <si>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</si>
  <si>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</si>
  <si>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</si>
  <si>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</si>
  <si>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</si>
  <si>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</si>
  <si>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</si>
  <si>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</si>
  <si>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</si>
  <si>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</si>
  <si>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</si>
  <si>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</si>
  <si>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</si>
  <si>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</si>
  <si>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</si>
  <si>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</si>
  <si>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</si>
  <si>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</si>
  <si>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</si>
  <si>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</si>
  <si>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</si>
  <si>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</si>
  <si>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</si>
  <si>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</si>
  <si>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</si>
  <si>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</si>
  <si>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</si>
  <si>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</si>
  <si>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</si>
  <si>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</si>
  <si>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</si>
  <si>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</si>
  <si>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</si>
  <si>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</si>
  <si>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</si>
  <si>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</si>
  <si>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</si>
  <si>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</si>
  <si>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</si>
  <si>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</si>
  <si>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</si>
  <si>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</si>
  <si>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</si>
  <si>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</si>
  <si>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</si>
  <si>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</si>
  <si>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</si>
  <si>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</si>
  <si>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</si>
  <si>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</si>
  <si>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</si>
  <si>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</si>
  <si>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</si>
  <si>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</si>
  <si>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</si>
  <si>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</si>
  <si>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</si>
  <si>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</si>
  <si>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</si>
  <si>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</si>
  <si>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</si>
  <si>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</si>
  <si>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</si>
  <si>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</si>
  <si>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</si>
  <si>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</si>
  <si>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</si>
  <si>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</si>
  <si>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</si>
  <si>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</si>
  <si>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</si>
  <si>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</si>
  <si>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</si>
  <si>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</si>
  <si>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</si>
  <si>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</si>
  <si>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</si>
  <si>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</si>
  <si>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</si>
  <si>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</si>
  <si>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</si>
  <si>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</si>
  <si>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</si>
  <si>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Новокуйбышевск</t>
  </si>
  <si>
    <t>36713000</t>
  </si>
  <si>
    <t>335</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</si>
  <si>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</si>
  <si>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</si>
  <si>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</si>
  <si>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</si>
  <si>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</si>
  <si>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</si>
  <si>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</si>
  <si>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</si>
  <si>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</si>
  <si>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</si>
  <si>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</si>
  <si>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</si>
  <si>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</si>
  <si>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</si>
  <si>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</si>
  <si>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</si>
  <si>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</si>
  <si>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</si>
  <si>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</si>
  <si>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</si>
  <si>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</si>
  <si>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</si>
  <si>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</si>
  <si>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</si>
  <si>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</si>
  <si>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</si>
  <si>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</si>
  <si>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</si>
  <si>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</si>
  <si>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</si>
  <si>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</si>
  <si>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</si>
  <si>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</si>
  <si>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</si>
  <si>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</si>
  <si>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</si>
  <si>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</si>
  <si>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</si>
  <si>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</si>
  <si>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</si>
  <si>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</si>
  <si>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349</t>
  </si>
  <si>
    <t>городской округ Сызрань</t>
  </si>
  <si>
    <t>36735000</t>
  </si>
  <si>
    <t>350</t>
  </si>
  <si>
    <t>городской округ Тольятти</t>
  </si>
  <si>
    <t>36740000</t>
  </si>
  <si>
    <t>351</t>
  </si>
  <si>
    <t>городской округ Чапаевск</t>
  </si>
  <si>
    <t>36750000</t>
  </si>
  <si>
    <t>352</t>
  </si>
  <si>
    <t>NUMBER_POINT</t>
  </si>
  <si>
    <t>L_NAME</t>
  </si>
  <si>
    <t>L_START_DATE</t>
  </si>
  <si>
    <t>L_END_DATE</t>
  </si>
  <si>
    <t>Инвестиционная программа № 128 от 15.06.2016 ООО "СамРЭК-Эксплуатация" в сфере водоснабжения по строительству водопроводных сетей, на территории муниципального района Сергиевский на 2016-2045 годы</t>
  </si>
  <si>
    <t>15.06.2016</t>
  </si>
  <si>
    <t>31.12.2045</t>
  </si>
  <si>
    <t>Инвестиционная программа № 138 от 22.06.2016 ООО "СамРЭК-Эксплуатация" в сфере холодного водоснабжения по реконструкции водопроводных сетей, на территории муниципального района Красноармейский на 2016-2045 годы</t>
  </si>
  <si>
    <t>22.06.2016</t>
  </si>
  <si>
    <t>Инвестиционная программа № 173 от 10.10.2022 ООО "Сызраньводоканал" в сфере водоснабжения и водоотведения по развитию систем водоснабжения и водоотведения, на территории городского округа Сызрань на 2023-2028 годы</t>
  </si>
  <si>
    <t>01.01.2023</t>
  </si>
  <si>
    <t>31.12.2028</t>
  </si>
  <si>
    <t>Инвестиционная программа № 204 от 28.10.2022 ООО "СамРЭК-Водоснабжение" в сфере водоснабжения по строительству, реконструкции и модернизации систем водоснабжения, на территории муниципального района Красноармейский на 2022-2046 годы</t>
  </si>
  <si>
    <t>28.10.2022</t>
  </si>
  <si>
    <t>31.12.2046</t>
  </si>
  <si>
    <t>Инвестиционная программа № 209 от 28.10.2022 ООО “ВоКС” в сфере водоснабжения в отношении системы водоснабжения, на территории городского округа Тольятти на 2023-2027 годы</t>
  </si>
  <si>
    <t>31.12.2027</t>
  </si>
  <si>
    <t>Инвестиционная программа № 268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</si>
  <si>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23.12.2022</t>
  </si>
  <si>
    <t>31.12.2023</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</si>
  <si>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2019-2021 годы</t>
  </si>
  <si>
    <t>01.01.2019</t>
  </si>
  <si>
    <t>31.12.2021</t>
  </si>
  <si>
    <t>Инвестиционная программа № 356 от 30.10.2018 ООО “ВоКС” в сфере холодного водоснабжения по модернизации, реконструкции и техническому перевооружению имущественного комплекса, на территории городского округа Тольятти на 2019-2022 годы</t>
  </si>
  <si>
    <t>31.12.2022</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</si>
  <si>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</si>
  <si>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01.01.2017</t>
  </si>
  <si>
    <t>Инвестиционная программа № 428 от 30.11.2016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городской округ Тольятти на 2016-2023 годы</t>
  </si>
  <si>
    <t>30.11.2016</t>
  </si>
  <si>
    <t>Инвестиционная программа МУП "Водоканал" на территории Безенчукского муниципального района по приведению качества питьевой воды в соответствии с установленными требованиями на 2018-2020 годы</t>
  </si>
  <si>
    <t>01.01.2018</t>
  </si>
  <si>
    <t>31.12.2020</t>
  </si>
  <si>
    <t>Инвестиционная программа МУП "Водоканалсервис" на территории городского поселения Безенчук по приведению качества питьевой воды в соответствии с установленными требованиями на 2018-2020 годы</t>
  </si>
  <si>
    <t>Инвестиционная программа ООО "АВТОГРАД-ВОДОКАНАЛ" по развитию головных сооружений водоснабжения и водоотведения на 2017-2023 годы</t>
  </si>
  <si>
    <t>Инвестиционная программа от 18.06.2019 ООО "Самарские коммунальные системы"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Самара на 2019-2023 годы</t>
  </si>
  <si>
    <t>18.06.2019</t>
  </si>
  <si>
    <t>Инвестиционная программа от 23.12.2022 ООО "Самарские коммунальные системы" в сфере водоснабжения и водоотведения по строительству, реконструкции и модернизации систем коммунального водоснабжения и водоотведения, на территории городского округа Самара на 2022-2023 годы</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</si>
  <si>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объектов, на территории городского округа Кинель на 2021-2025 годы</t>
  </si>
  <si>
    <t>01.01.2021</t>
  </si>
  <si>
    <t>31.12.2025</t>
  </si>
  <si>
    <t>Инвестиционная программа от 25.05.2020 Общество с ограниченной ответственностью «Кинельская теплоэнергетическая компания» в сфере водоснабжения по реконструкции объектов, на территории городского округа Кинель на 2021-2025 годы</t>
  </si>
  <si>
    <t>Инвестиционная программа от 30.10.2016 АО “ТЕВИС” в сфере водоснабжения и водоотведения по строительству, реконструкции и модернизации инженерных сетей водоснабжения и водоотведения, на территории городского округа Тольятти на 2017-2023 годы</t>
  </si>
  <si>
    <t>Инвестиционная программа от 30.10.2020 Новокуйбышевский МУП "Водоканал" в сфере водоснабжения и водоотведения по модернизации и строительству систем водоснабжения и водоотведения, на территории городского округа Новокуйбышевск на 2020-2023 годы</t>
  </si>
  <si>
    <t>01.11.2020</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</si>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</sst>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82" fontId="19" fillId="33" borderId="12" xfId="0" applyFont="1" applyFill="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8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05ACC-4058-D098-9C18-B9027E1FF6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478448-4688-A134-83C8-56768D7E6138}" mc:Ignorable="x14ac xr xr2 xr3">
  <sheetPr>
    <tabColor rgb="FFCCCCFF"/>
  </sheetPr>
  <dimension ref="A1:P86"/>
  <sheetViews>
    <sheetView topLeftCell="C1" showGridLines="0" zoomScale="90" workbookViewId="0">
      <selection activeCell="F66" sqref="F66"/>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47118</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4"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202448-2D95-22C7-B8DE-B26D3D835B73}"/>
    <hyperlink ref="H17" location="Титульный!H9" display="Как заполнить?" tooltip="Помощь по работе с полями отчётной формы" xr:uid="{7BB12031-5206-A718-64E8-AE32A70869D6}"/>
    <hyperlink ref="H39" location="Титульный!H9" display="Как заполнить?" tooltip="Помощь по работе с полями отчётной формы" xr:uid="{D983649E-72F8-7278-4588-C28B79851BB8}"/>
    <hyperlink ref="H62" location="Титульный!H9" display="Как заполнить?" tooltip="Помощь по работе с полями отчётной формы" xr:uid="{AFDA6A5A-4AD2-DF58-DF38-A94B5D067E01}"/>
    <hyperlink ref="F70" r:id="rId4" xr:uid="{F05B9FA8-E918-6148-EBBF-56B6F4708B4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BB248-7C38-0BE8-8B78-11D649F4E06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Красноармейский муниципальный район(36626000)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FB7C8-4123-024D-1768-7C36582D610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4BE18-268A-6338-ED76-7ADBB559E6BE}" mc:Ignorable="x14ac xr xr2 xr3">
  <sheetPr>
    <tabColor rgb="FFCCCCFF"/>
  </sheetPr>
  <dimension ref="A1:AR130"/>
  <sheetViews>
    <sheetView topLeftCell="K6" showGridLines="0" zoomScale="90" workbookViewId="0">
      <selection activeCell="O74" sqref="O74:O7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219</v>
      </c>
      <c r="F74" s="1966" t="s">
        <v>58</v>
      </c>
      <c r="G74" s="2416" t="str">
        <f>INDEX(COLDVSNA_PT_VED_NAME,MATCH(4189671,COLDVSNA_PT_VED_ID,0))</f>
        <v>Холодное водоснабжение. Питьевая вода</v>
      </c>
      <c r="H74" s="2117"/>
      <c r="I74" s="2117">
        <v>1</v>
      </c>
      <c r="J74" s="2061" t="s">
        <v>220</v>
      </c>
      <c r="K74" s="2004" t="s">
        <v>58</v>
      </c>
      <c r="L74" s="1929"/>
      <c r="M74" s="1929" t="s">
        <v>108</v>
      </c>
      <c r="N74" s="2063" t="str">
        <f>IF(Z74="","",INDEX(TERRITORY_MR_LIST,MATCH(Z74,TERRITORY_LIST_ID,0)))</f>
        <v>Территория 1</v>
      </c>
      <c r="O74" s="2004" t="s">
        <v>56</v>
      </c>
      <c r="P74" s="1929"/>
      <c r="Q74" s="1929" t="s">
        <v>108</v>
      </c>
      <c r="R74" s="2417" t="s">
        <v>24</v>
      </c>
      <c r="S74" s="2060" t="s">
        <v>56</v>
      </c>
      <c r="T74" s="2060"/>
      <c r="U74" s="2060" t="s">
        <v>108</v>
      </c>
      <c r="V74" s="1457"/>
      <c r="W74" s="2061"/>
      <c r="X74" s="1289"/>
      <c r="Y74" s="1289"/>
      <c r="Z74" s="1289" t="s">
        <v>97</v>
      </c>
      <c r="AA74" s="1289"/>
      <c r="AB74" s="1289" t="s">
        <v>221</v>
      </c>
      <c r="AC74" s="1289" t="s">
        <v>222</v>
      </c>
      <c r="AD74" s="1289" t="s">
        <v>223</v>
      </c>
      <c r="AE74" s="1289" t="s">
        <v>224</v>
      </c>
      <c r="AF74" s="1289" t="s">
        <v>225</v>
      </c>
      <c r="AG74" s="1289"/>
      <c r="AH74" s="1289" t="str">
        <f>IF($E$74=0,"",$E$74)</f>
        <v>Тариф на транспортировку воды</v>
      </c>
      <c r="AI74" s="1289" t="str">
        <f>IF($G$74=0,"",$G$74)</f>
        <v>Холодное водоснабжение. Питьевая вода</v>
      </c>
      <c r="AJ74" s="1289" t="str">
        <f>IF($J$74=0,"",$J$74)</f>
        <v>Тариф на транспортировку холодного водоснабжения </v>
      </c>
      <c r="AK74" s="1289" t="str">
        <f>IF($K$74="нет","без дифференциации",IF($N$74=0,"",$N$74))</f>
        <v>Территория 1</v>
      </c>
      <c r="AL74" s="1289" t="str">
        <f>IF($O$74="нет","без дифференциации",IF($R$74=0,"",$R$74))</f>
        <v>без дифференциации</v>
      </c>
      <c r="AM74" s="1289" t="str">
        <f>IF($S$74="нет","без дифференциации",IF($V$74=0,"",$V$74))</f>
        <v>без дифференциации</v>
      </c>
      <c r="AN74" s="1805">
        <f>$I$74</f>
        <v>1</v>
      </c>
      <c r="AO74" s="1289" t="str">
        <f>$I$74&amp;"."&amp;$M$74</f>
        <v>1.1</v>
      </c>
      <c r="AP74" s="1281" t="str">
        <f>$I$74&amp;"."&amp;$M$74&amp;"."&amp;$Q$74</f>
        <v>1.1.1</v>
      </c>
      <c r="AQ74" s="1281" t="str">
        <f>$I$74&amp;"."&amp;$M$74&amp;"."&amp;$Q$74&amp;"."&amp;$U$74</f>
        <v>1.1.1.1</v>
      </c>
    </row>
    <row s="1888" customFormat="1" customHeight="1" ht="17.25">
      <c r="A75" s="306"/>
      <c r="C75" s="305"/>
      <c r="D75" s="1962"/>
      <c r="E75" s="1964"/>
      <c r="F75" s="1967"/>
      <c r="G75" s="2416"/>
      <c r="H75" s="2117"/>
      <c r="I75" s="2117"/>
      <c r="J75" s="2061"/>
      <c r="K75" s="2005"/>
      <c r="L75" s="1929"/>
      <c r="M75" s="1929"/>
      <c r="N75" s="2063"/>
      <c r="O75" s="2005"/>
      <c r="P75" s="1929"/>
      <c r="Q75" s="1929"/>
      <c r="R75" s="2417" t="s">
        <v>24</v>
      </c>
      <c r="S75" s="2060"/>
      <c r="T75" s="1458"/>
      <c r="U75" s="1459"/>
      <c r="V75" s="1459"/>
      <c r="W75" s="206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2418"/>
      <c r="H76" s="2062"/>
      <c r="I76" s="2062"/>
      <c r="J76" s="2066"/>
      <c r="K76" s="2005"/>
      <c r="L76" s="2062"/>
      <c r="M76" s="2062"/>
      <c r="N76" s="2064"/>
      <c r="O76" s="1933"/>
      <c r="P76" s="2419"/>
      <c r="Q76" s="2420"/>
      <c r="R76" s="2421" t="s">
        <v>226</v>
      </c>
      <c r="S76" s="2422"/>
      <c r="T76" s="2423"/>
      <c r="U76" s="2424"/>
      <c r="V76" s="2425"/>
      <c r="W76" s="2426"/>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2418"/>
      <c r="H77" s="2062"/>
      <c r="I77" s="2062"/>
      <c r="J77" s="2066"/>
      <c r="K77" s="1933"/>
      <c r="L77" s="2427"/>
      <c r="M77" s="2428"/>
      <c r="N77" s="2429" t="s">
        <v>227</v>
      </c>
      <c r="O77" s="2430"/>
      <c r="P77" s="2431"/>
      <c r="Q77" s="2432"/>
      <c r="R77" s="2433"/>
      <c r="S77" s="2434"/>
      <c r="T77" s="2435"/>
      <c r="U77" s="2436"/>
      <c r="V77" s="2437"/>
      <c r="W77" s="2438"/>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2418"/>
      <c r="H78" s="2439"/>
      <c r="I78" s="2440"/>
      <c r="J78" s="2441" t="s">
        <v>228</v>
      </c>
      <c r="K78" s="2442"/>
      <c r="L78" s="2443"/>
      <c r="M78" s="2444"/>
      <c r="N78" s="2445"/>
      <c r="O78" s="2446"/>
      <c r="P78" s="2447"/>
      <c r="Q78" s="2448"/>
      <c r="R78" s="2449"/>
      <c r="S78" s="2450"/>
      <c r="T78" s="2451"/>
      <c r="U78" s="2452"/>
      <c r="V78" s="2453"/>
      <c r="W78" s="2454"/>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229</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230</v>
      </c>
      <c r="AD79" s="1289" t="s">
        <v>231</v>
      </c>
      <c r="AE79" s="1289" t="s">
        <v>232</v>
      </c>
      <c r="AF79" s="1289" t="s">
        <v>233</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234</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235</v>
      </c>
      <c r="AD84" s="1289" t="s">
        <v>236</v>
      </c>
      <c r="AE84" s="1289" t="s">
        <v>237</v>
      </c>
      <c r="AF84" s="1289" t="s">
        <v>238</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239</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240</v>
      </c>
      <c r="AD90" s="1289" t="s">
        <v>241</v>
      </c>
      <c r="AE90" s="1289" t="s">
        <v>242</v>
      </c>
      <c r="AF90" s="1289" t="s">
        <v>243</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Q69:Q70"/>
    <mergeCell ref="R69:R70"/>
    <mergeCell ref="S69:S70"/>
    <mergeCell ref="K69:K72"/>
    <mergeCell ref="K64:K67"/>
    <mergeCell ref="N69:N71"/>
    <mergeCell ref="O69:O71"/>
    <mergeCell ref="P69:P70"/>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D79:D83"/>
    <mergeCell ref="E79:E83"/>
    <mergeCell ref="F79:F83"/>
    <mergeCell ref="G79:G83"/>
    <mergeCell ref="H79:H82"/>
    <mergeCell ref="I79:I82"/>
    <mergeCell ref="J79:J82"/>
    <mergeCell ref="K79:K82"/>
    <mergeCell ref="L79:L81"/>
    <mergeCell ref="F74:F78"/>
    <mergeCell ref="G74:G78"/>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4:M76"/>
    <mergeCell ref="N74:N76"/>
    <mergeCell ref="O74:O76"/>
    <mergeCell ref="P74:P75"/>
    <mergeCell ref="Q74:Q75"/>
    <mergeCell ref="R74:R75"/>
    <mergeCell ref="W74:W75"/>
    <mergeCell ref="H74:H77"/>
    <mergeCell ref="I74:I77"/>
    <mergeCell ref="J74:J77"/>
    <mergeCell ref="K74:K77"/>
    <mergeCell ref="L74:L76"/>
    <mergeCell ref="S74:S7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84:K85 O84:O85 S48:S49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Для выбора выполните двойной щелчок левой клавиши мыши по соответствующей ячейке." sqref="K7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allowBlank="1" showInputMessage="1" showErrorMessage="1" prompt="Для выбора выполните двойной щелчок левой клавиши мыши по соответствующей ячейке." sqref="O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type="textLength" operator="lessThanOrEqual" allowBlank="1" showInputMessage="1" showErrorMessage="1" errorTitle="Ошибка" error="Допускается ввод не более 900 символов!" sqref="V74">
      <formula1>900</formula1>
    </dataValidation>
    <dataValidation type="textLength" operator="lessThanOrEqual" allowBlank="1" showInputMessage="1" showErrorMessage="1" errorTitle="Ошибка" error="Допускается ввод не более 900 символов!" sqref="W74">
      <formula1>900</formula1>
    </dataValidation>
    <dataValidation type="textLength" operator="lessThanOrEqual" allowBlank="1" showInputMessage="1" showErrorMessage="1" errorTitle="Ошибка" error="Допускается ввод не более 900 символов!" sqref="J7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type="textLength" operator="lessThanOrEqual" allowBlank="1" showInputMessage="1" showErrorMessage="1" errorTitle="Ошибка" error="Допускается ввод не более 900 символов!" sqref="R75">
      <formula1>900</formula1>
    </dataValidation>
    <dataValidation allowBlank="1" showInputMessage="1" showErrorMessage="1" prompt="Для выбора выполните двойной щелчок левой клавиши мыши по соответствующей ячейке." sqref="S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D15C8-F354-01C8-03A8-0F3CF4CCCBD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D0712D-E5DD-C04F-CEE4-FE024A037738}"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042B-1CD8-16B8-07B3-78598E23640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7AA78-64C5-064D-475B-EB154DFB09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BAD58-4908-9B86-FAF8-47817F1C91A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5BC08-E9EF-6CAD-E28B-FBFD42CE2D8C}"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226</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227</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228</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226</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227</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226</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226</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227</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228</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226</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227</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226</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228</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6FE4A-99E8-F168-DBA8-EB1CCEC5304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68D8-1825-0EF8-CD01-81E122162C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5"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982E8-61B8-F03E-7B88-87DD0A3AEF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3C418-B025-BC08-54AD-26BAC41288F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1FC7F-9BD7-B918-2488-B51047D2667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F532D-2EE8-DA35-A3A8-84D24C71B9A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ED26C-E978-4AEA-BB48-ADBCEDF4553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226</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227</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711</v>
      </c>
      <c r="W31" s="2166"/>
      <c r="X31" s="2166"/>
      <c r="Y31" s="2166"/>
      <c r="Z31" s="2166"/>
      <c r="AA31" s="2166"/>
      <c r="AB31" s="2166"/>
      <c r="AC31" s="314"/>
      <c r="AD31" s="2166" t="str">
        <f>IF(TITLE_NUMBER_PR_CHANGE="",IF(TITLE_NUMBER_PR="","",TITLE_NUMBER_PR),TITLE_NUMBER_PR_CHANGE)</f>
        <v>711</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Правительство Самарской области</v>
      </c>
      <c r="W32" s="2166"/>
      <c r="X32" s="2166"/>
      <c r="Y32" s="2166"/>
      <c r="Z32" s="2166"/>
      <c r="AA32" s="2166"/>
      <c r="AB32" s="2166"/>
      <c r="AC32" s="314"/>
      <c r="AD32" s="2166" t="str">
        <f>IF(TITLE_IST_PUB_CHANGE="",IF(TITLE_IST_PUB="","",TITLE_IST_PUB),TITLE_IST_PUB_CHANGE)</f>
        <v>Правительство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711</v>
      </c>
      <c r="W35" s="2166"/>
      <c r="X35" s="2166"/>
      <c r="Y35" s="2166"/>
      <c r="Z35" s="2166"/>
      <c r="AA35" s="2166"/>
      <c r="AB35" s="2166"/>
      <c r="AC35" s="314"/>
      <c r="AD35" s="2166" t="str">
        <f>IF(TITLE_NUMBER_PR_CHANGE="",IF(TITLE_NUMBER_PR="","",TITLE_NUMBER_PR),TITLE_NUMBER_PR_CHANGE)</f>
        <v>711</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226</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227</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228</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3F275-C8D8-92AE-3518-3814F59C773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226</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227</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711</v>
      </c>
      <c r="Y35" s="2166"/>
      <c r="Z35" s="2166"/>
      <c r="AA35" s="2166"/>
      <c r="AB35" s="2166"/>
      <c r="AC35" s="2166"/>
      <c r="AD35" s="2166"/>
      <c r="AE35" s="2166"/>
      <c r="AF35" s="314"/>
      <c r="AG35" s="2166" t="str">
        <f>IF(TITLE_NUMBER_PR_CHANGE="",IF(TITLE_NUMBER_PR="","",TITLE_NUMBER_PR),TITLE_NUMBER_PR_CHANGE)</f>
        <v>711</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Правительство Самарской области</v>
      </c>
      <c r="Y36" s="2166"/>
      <c r="Z36" s="2166"/>
      <c r="AA36" s="2166"/>
      <c r="AB36" s="2166"/>
      <c r="AC36" s="2166"/>
      <c r="AD36" s="2166"/>
      <c r="AE36" s="2166"/>
      <c r="AF36" s="314"/>
      <c r="AG36" s="2166" t="str">
        <f>IF(TITLE_IST_PUB_CHANGE="",IF(TITLE_IST_PUB="","",TITLE_IST_PUB),TITLE_IST_PUB_CHANGE)</f>
        <v>Правительство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711</v>
      </c>
      <c r="Y39" s="2166"/>
      <c r="Z39" s="2166"/>
      <c r="AA39" s="2166"/>
      <c r="AB39" s="2166"/>
      <c r="AC39" s="2166"/>
      <c r="AD39" s="2166"/>
      <c r="AE39" s="2166"/>
      <c r="AF39" s="314"/>
      <c r="AG39" s="2166" t="str">
        <f>IF(TITLE_NUMBER_PR_CHANGE="",IF(TITLE_NUMBER_PR="","",TITLE_NUMBER_PR),TITLE_NUMBER_PR_CHANGE)</f>
        <v>711</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6"/>
      <c r="AE44" s="2221"/>
      <c r="AF44" s="2193"/>
      <c r="AG44" s="2207" t="s">
        <v>522</v>
      </c>
      <c r="AH44" s="2219" t="s">
        <v>523</v>
      </c>
      <c r="AI44" s="2219"/>
      <c r="AJ44" s="2219"/>
      <c r="AK44" s="2219"/>
      <c r="AL44" s="2207" t="s">
        <v>493</v>
      </c>
      <c r="AM44" s="2456"/>
      <c r="AN44" s="2221"/>
      <c r="AO44" s="2193"/>
      <c r="AP44" s="2196"/>
      <c r="AQ44" s="1948"/>
    </row>
    <row customHeight="1" ht="14.25">
      <c r="R45" s="368"/>
      <c r="S45" s="368"/>
      <c r="T45" s="368"/>
      <c r="U45" s="2188"/>
      <c r="V45" s="2029"/>
      <c r="W45" s="1032"/>
      <c r="X45" s="2232"/>
      <c r="Y45" s="2224" t="s">
        <v>524</v>
      </c>
      <c r="Z45" s="2185" t="s">
        <v>525</v>
      </c>
      <c r="AA45" s="2227"/>
      <c r="AB45" s="2186"/>
      <c r="AC45" s="2208"/>
      <c r="AD45" s="2457"/>
      <c r="AE45" s="2223"/>
      <c r="AF45" s="2193"/>
      <c r="AG45" s="2232"/>
      <c r="AH45" s="2224" t="s">
        <v>524</v>
      </c>
      <c r="AI45" s="2185" t="s">
        <v>525</v>
      </c>
      <c r="AJ45" s="2227"/>
      <c r="AK45" s="2186"/>
      <c r="AL45" s="2208"/>
      <c r="AM45" s="2457"/>
      <c r="AN45" s="2223"/>
      <c r="AO45" s="2193"/>
      <c r="AP45" s="2196"/>
      <c r="AQ45" s="1948"/>
    </row>
    <row customHeight="1" ht="25.5">
      <c r="R46" s="368"/>
      <c r="S46" s="368"/>
      <c r="T46" s="368"/>
      <c r="U46" s="2188"/>
      <c r="V46" s="2029"/>
      <c r="W46" s="1032"/>
      <c r="X46" s="2232"/>
      <c r="Y46" s="2458"/>
      <c r="Z46" s="2224" t="s">
        <v>526</v>
      </c>
      <c r="AA46" s="2185" t="s">
        <v>527</v>
      </c>
      <c r="AB46" s="2186"/>
      <c r="AC46" s="2224" t="s">
        <v>503</v>
      </c>
      <c r="AD46" s="2228" t="s">
        <v>504</v>
      </c>
      <c r="AE46" s="2229"/>
      <c r="AF46" s="2193"/>
      <c r="AG46" s="2232"/>
      <c r="AH46" s="2458"/>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226</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227</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228</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F0C81-9BAE-F142-86F1-C33894A2B2E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226</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227</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711</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Правительство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711</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226</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227</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227</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228</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326F68-0568-07C8-2658-B663A6A6D55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229</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234</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47118</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47118</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холодного водоснабжения</v>
      </c>
      <c r="G36" s="1113" t="str">
        <f>INDEX(G37:G41,MATCH(TEMPLATE_SPHERE,F37:F41,0))</f>
        <v>холодное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984</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595</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47118</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47118</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2BB6F-F978-9098-ECC8-8256334EB5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984</v>
      </c>
      <c r="F1" s="981" t="s">
        <v>595</v>
      </c>
      <c r="G1" s="981" t="s">
        <v>1007</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76B60D-3C08-40FA-F748-D411FD50210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984</v>
      </c>
      <c r="E2" s="839" t="s">
        <v>595</v>
      </c>
      <c r="F2" s="839" t="s">
        <v>1007</v>
      </c>
      <c r="G2" s="839" t="s">
        <v>1015</v>
      </c>
      <c r="H2" s="841"/>
      <c r="I2" s="841"/>
      <c r="J2" s="841"/>
      <c r="K2" s="841"/>
      <c r="L2" s="841"/>
      <c r="M2" s="841"/>
      <c r="N2" s="841"/>
      <c r="O2" s="839" t="s">
        <v>593</v>
      </c>
      <c r="P2" s="839" t="s">
        <v>984</v>
      </c>
      <c r="Q2" s="839" t="s">
        <v>1007</v>
      </c>
      <c r="R2" s="839" t="s">
        <v>595</v>
      </c>
      <c r="S2" s="839" t="s">
        <v>1015</v>
      </c>
      <c r="T2" s="839" t="s">
        <v>593</v>
      </c>
      <c r="U2" s="839" t="s">
        <v>984</v>
      </c>
      <c r="V2" s="839" t="s">
        <v>1007</v>
      </c>
      <c r="W2" s="839" t="s">
        <v>595</v>
      </c>
      <c r="X2" s="839" t="s">
        <v>1015</v>
      </c>
      <c r="Y2" s="839"/>
      <c r="Z2" s="839" t="s">
        <v>593</v>
      </c>
      <c r="AA2" s="848" t="s">
        <v>984</v>
      </c>
      <c r="AB2" s="839" t="s">
        <v>1007</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08358-7828-97C8-7338-FAE247DF886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711</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228</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1EE78-3378-F2A8-C928-55AD2B2AA42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2E728-DD16-0121-CCC8-910F04C3FA0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711</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Правительство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228</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BC76A-3278-49FA-CD38-18905F2459F4}"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228</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9A758-D228-8648-2FE7-D56D64784496}" mc:Ignorable="x14ac xr xr2 xr3">
  <sheetPr>
    <tabColor theme="6" tint="0.4"/>
  </sheetPr>
  <dimension ref="A1:L46"/>
  <sheetViews>
    <sheetView topLeftCell="C13" showGridLines="0" zoomScale="90" workbookViewId="0" tabSelected="1">
      <selection activeCell="E22" sqref="E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45650</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CAFBA3C5-91D6-7DFB-9CB8-5892051AFC08}"/>
    <hyperlink ref="H26" r:id="rId3" tooltip="https://portal.eias.ru/Portal/DownloadPage.aspx?type=12&amp;guid=7153cdaf-7233-46bb-b375-29b0917f17a8" xr:uid="{BA7B07C8-3EF8-0FC8-24BC-5A6A14FB5D9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AA10D-2F17-DAF8-E1E8-E5AA376FA926}"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C30D8-33A3-4508-8C28-D5F9F59999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56D4C-9118-7F78-8D68-05A29D274C9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6786B2-C207-51FA-FA65-1A9F4F180B57}"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3A878-3EA2-FBF8-565F-D4E4A66CD0FE}"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E7408-910E-0F6C-8325-9E71DCA5937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711</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222</v>
      </c>
      <c r="B38" s="361"/>
      <c r="C38" s="2297"/>
      <c r="D38" s="2023"/>
      <c r="E38" s="2127" t="str">
        <f>INDEX(PT_DIFFERENTIATION_VTAR,MATCH(A38,PT_DIFFERENTIATION_VTAR_ID,0))</f>
        <v>Тариф на транспортировку воды</v>
      </c>
      <c r="F38" s="2127" t="str">
        <f>INDEX(PT_DIFFERENTIATION_VDET,MATCH(A38,PT_DIFFERENTIATION_VTAR_ID,0))</f>
        <v>Холодное водоснабжение. Питьевая вода</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230</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235</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240</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222</v>
      </c>
      <c r="B79" s="361"/>
      <c r="C79" s="2297"/>
      <c r="D79" s="2023"/>
      <c r="E79" s="2127" t="str">
        <f>INDEX(PT_DIFFERENTIATION_VTAR,MATCH(A79,PT_DIFFERENTIATION_VTAR_ID,0))</f>
        <v>Тариф на транспортировку воды</v>
      </c>
      <c r="F79" s="2127" t="str">
        <f>INDEX(PT_DIFFERENTIATION_VDET,MATCH(A79,PT_DIFFERENTIATION_VTAR_ID,0))</f>
        <v>Холодное водоснабжение. Питьевая вода</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230</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235</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240</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222</v>
      </c>
      <c r="B118" s="361"/>
      <c r="C118" s="2297"/>
      <c r="D118" s="2023"/>
      <c r="E118" s="2127" t="str">
        <f>INDEX(PT_DIFFERENTIATION_VTAR,MATCH(A118,PT_DIFFERENTIATION_VTAR_ID,0))</f>
        <v>Тариф на транспортировку воды</v>
      </c>
      <c r="F118" s="2127" t="str">
        <f>INDEX(PT_DIFFERENTIATION_VDET,MATCH(A118,PT_DIFFERENTIATION_VTAR_ID,0))</f>
        <v>Холодное водоснабжение. Питьевая вода</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230</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235</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240</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222</v>
      </c>
      <c r="B157" s="361"/>
      <c r="C157" s="2297"/>
      <c r="D157" s="2023"/>
      <c r="E157" s="2127" t="str">
        <f>INDEX(PT_DIFFERENTIATION_VTAR,MATCH(A157,PT_DIFFERENTIATION_VTAR_ID,0))</f>
        <v>Тариф на транспортировку воды</v>
      </c>
      <c r="F157" s="2127" t="str">
        <f>INDEX(PT_DIFFERENTIATION_VDET,MATCH(A157,PT_DIFFERENTIATION_VTAR_ID,0))</f>
        <v>Холодное водоснабжение. Питьевая вода</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230</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235</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240</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222</v>
      </c>
      <c r="B196" s="361"/>
      <c r="C196" s="2297"/>
      <c r="D196" s="2023"/>
      <c r="E196" s="2127" t="str">
        <f>INDEX(PT_DIFFERENTIATION_VTAR,MATCH(A196,PT_DIFFERENTIATION_VTAR_ID,0))</f>
        <v>Тариф на транспортировку воды</v>
      </c>
      <c r="F196" s="2127" t="str">
        <f>INDEX(PT_DIFFERENTIATION_VDET,MATCH(A196,PT_DIFFERENTIATION_VTAR_ID,0))</f>
        <v>Холодное водоснабжение. Питьевая вода</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230</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235</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240</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42BC8-CB78-B6D2-6D33-ED5DB6ED369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16698-3448-32B3-F53C-352F2EE4C48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D6058-1728-8EC8-2F41-C7000F79EF38}" mc:Ignorable="x14ac xr xr2 xr3">
  <sheetPr>
    <tabColor theme="6" tint="0.4"/>
  </sheetPr>
  <dimension ref="A1:AW57"/>
  <sheetViews>
    <sheetView topLeftCell="P23" showGridLines="0" zoomScale="90" workbookViewId="0">
      <selection activeCell="AK46" sqref="AK46"/>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1690</v>
      </c>
      <c r="AT4" s="498"/>
      <c r="AU4" s="498" t="str">
        <f>IF(T4="","",T4)</f>
        <v>Наименование централизованной системы холодного водоснабжения</v>
      </c>
      <c r="AV4" s="498"/>
      <c r="AW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59"/>
      <c r="AK9" s="2460"/>
      <c r="AL9" s="2461"/>
      <c r="AM9" s="2462"/>
      <c r="AN9" s="2463"/>
      <c r="AO9" s="2464"/>
      <c r="AP9" s="2465"/>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2466"/>
      <c r="AK10" s="2467"/>
      <c r="AL10" s="2468"/>
      <c r="AM10" s="2469"/>
      <c r="AN10" s="2470"/>
      <c r="AO10" s="2471"/>
      <c r="AP10" s="2472"/>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3"/>
      <c r="AK11" s="2474"/>
      <c r="AL11" s="2475"/>
      <c r="AM11" s="2476"/>
      <c r="AN11" s="2477"/>
      <c r="AO11" s="2478"/>
      <c r="AP11" s="2479"/>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470"/>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470"/>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2179" t="str">
        <f>IF(TITLE_DATE_CHANGE_PERIOD="",IF(TITLE_DATE_PR="","",TITLE_DATE_PR),TITLE_DATE_CHANGE_PERIOD)</f>
        <v>45644</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2166" t="str">
        <f>IF(TITLE_NUMBER_PR_CHANGE="",IF(TITLE_NUMBER_PR="","",TITLE_NUMBER_PR),TITLE_NUMBER_PR_CHANGE)</f>
        <v>711</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2166" t="str">
        <f>IF(TITLE_IST_PUB_CHANGE="",IF(TITLE_IST_PUB="","",TITLE_IST_PUB),TITLE_IST_PUB_CHANGE)</f>
        <v>Правительство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2179" t="str">
        <f>IF(TITLE_DATE_CHANGE_PERIOD="",IF(TITLE_DATE_PR="","",TITLE_DATE_PR),TITLE_DATE_CHANGE_PERIOD)</f>
        <v>45644</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2166" t="str">
        <f>IF(TITLE_NUMBER_PR_CHANGE="",IF(TITLE_NUMBER_PR="","",TITLE_NUMBER_PR),TITLE_NUMBER_PR_CHANGE)</f>
        <v>711</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015" t="s">
        <v>1697</v>
      </c>
      <c r="AK38" s="1922" t="s">
        <v>492</v>
      </c>
      <c r="AL38" s="1924"/>
      <c r="AM38" s="1922" t="s">
        <v>493</v>
      </c>
      <c r="AN38" s="2016"/>
      <c r="AO38" s="1924"/>
      <c r="AP38" s="2193"/>
      <c r="AQ38" s="2196"/>
      <c r="AR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015" t="s">
        <v>1700</v>
      </c>
      <c r="AK39" s="2348" t="s">
        <v>1701</v>
      </c>
      <c r="AL39" s="2348" t="s">
        <v>1702</v>
      </c>
      <c r="AM39" s="2348" t="s">
        <v>503</v>
      </c>
      <c r="AN39" s="2039" t="s">
        <v>504</v>
      </c>
      <c r="AO39" s="2041"/>
      <c r="AP39" s="2194"/>
      <c r="AQ39" s="2197"/>
      <c r="AR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474">
        <f>OFFSET(AR40,0,-1)+1</f>
        <v>15</v>
      </c>
      <c r="AS40" s="509"/>
      <c r="AT40" s="509"/>
      <c r="AU40" s="509"/>
      <c r="AV40" s="509"/>
      <c r="AW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транспортировку холодного водоснабжения </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1.1.1</v>
      </c>
      <c r="T43" s="291" t="s">
        <v>1689</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1690</v>
      </c>
      <c r="AT43" s="498"/>
      <c r="AU43" s="498" t="str">
        <f>IF(T43="","",T43)</f>
        <v>Наименование централизованной системы холодного водоснабжения</v>
      </c>
      <c r="AV43" s="498"/>
      <c r="AW43" s="498"/>
    </row>
    <row customHeight="1" ht="23.25">
      <c r="A44" s="1386" t="s">
        <v>223</v>
      </c>
      <c r="B44" s="1386" t="s">
        <v>224</v>
      </c>
      <c r="C44" s="1386" t="s">
        <v>225</v>
      </c>
      <c r="D44" s="1386" t="s">
        <v>1707</v>
      </c>
      <c r="E44" s="2174"/>
      <c r="F44" s="2174"/>
      <c r="G44" s="2174"/>
      <c r="H44" s="2174"/>
      <c r="I44" s="2171" t="str">
        <f>S43&amp;".1"</f>
        <v>1.1.1.1</v>
      </c>
      <c r="J44" s="1386"/>
      <c r="K44" s="1386"/>
      <c r="L44" s="1387"/>
      <c r="P44" s="2172">
        <v>1</v>
      </c>
      <c r="Q44" s="1473"/>
      <c r="R44" s="344"/>
      <c r="S44" s="1480"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223</v>
      </c>
      <c r="B45" s="1386" t="s">
        <v>224</v>
      </c>
      <c r="C45" s="1386" t="s">
        <v>225</v>
      </c>
      <c r="D45" s="1386" t="s">
        <v>1707</v>
      </c>
      <c r="E45" s="2174"/>
      <c r="F45" s="2174"/>
      <c r="G45" s="2174"/>
      <c r="H45" s="2174"/>
      <c r="I45" s="2201"/>
      <c r="J45" s="2171" t="str">
        <f>I44&amp;".1"</f>
        <v>1.1.1.1.1</v>
      </c>
      <c r="K45" s="1386"/>
      <c r="L45" s="1387" t="s">
        <v>466</v>
      </c>
      <c r="P45" s="2172"/>
      <c r="Q45" s="2172">
        <v>1</v>
      </c>
      <c r="R45" s="345"/>
      <c r="S45" s="1480" t="str">
        <f>$J45</f>
        <v>1.1.1.1.1</v>
      </c>
      <c r="T45" s="267" t="s">
        <v>467</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223</v>
      </c>
      <c r="B46" s="1386" t="s">
        <v>224</v>
      </c>
      <c r="C46" s="1386" t="s">
        <v>225</v>
      </c>
      <c r="D46" s="1386" t="s">
        <v>1707</v>
      </c>
      <c r="E46" s="2174"/>
      <c r="F46" s="2174"/>
      <c r="G46" s="2174"/>
      <c r="H46" s="2174"/>
      <c r="I46" s="2201"/>
      <c r="J46" s="2201"/>
      <c r="K46" s="2171" t="str">
        <f>J45&amp;".1"</f>
        <v>1.1.1.1.1.1</v>
      </c>
      <c r="L46" s="1387"/>
      <c r="P46" s="2172"/>
      <c r="Q46" s="2172"/>
      <c r="R46" s="345">
        <v>1</v>
      </c>
      <c r="S46" s="1480" t="str">
        <f>$K46</f>
        <v>1.1.1.1.1.1</v>
      </c>
      <c r="T46" s="1460" t="s">
        <v>1708</v>
      </c>
      <c r="U46" s="280"/>
      <c r="V46" s="749"/>
      <c r="W46" s="749"/>
      <c r="X46" s="1278"/>
      <c r="Y46" s="2180"/>
      <c r="Z46" s="1928" t="s">
        <v>58</v>
      </c>
      <c r="AA46" s="2180"/>
      <c r="AB46" s="1928" t="s">
        <v>58</v>
      </c>
      <c r="AC46" s="749">
        <v>39.43</v>
      </c>
      <c r="AD46" s="749"/>
      <c r="AE46" s="1278"/>
      <c r="AF46" s="2265">
        <v>45658</v>
      </c>
      <c r="AG46" s="1928" t="s">
        <v>58</v>
      </c>
      <c r="AH46" s="2202">
        <v>45838</v>
      </c>
      <c r="AI46" s="1928" t="s">
        <v>58</v>
      </c>
      <c r="AJ46" s="749">
        <v>42.96</v>
      </c>
      <c r="AK46" s="749"/>
      <c r="AL46" s="1278"/>
      <c r="AM46" s="2265">
        <v>45839</v>
      </c>
      <c r="AN46" s="1928" t="s">
        <v>58</v>
      </c>
      <c r="AO46" s="2265">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Тариф на транспортировку холодного водоснабжения</v>
      </c>
      <c r="AV46" s="498"/>
      <c r="AW46" s="498"/>
    </row>
    <row customHeight="1" ht="0">
      <c r="A47" s="1386" t="s">
        <v>223</v>
      </c>
      <c r="B47" s="1386" t="s">
        <v>224</v>
      </c>
      <c r="C47" s="1386" t="s">
        <v>225</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45658-45838</v>
      </c>
      <c r="AF47" s="2181"/>
      <c r="AG47" s="1928"/>
      <c r="AH47" s="2203"/>
      <c r="AI47" s="1928"/>
      <c r="AJ47" s="312"/>
      <c r="AK47" s="312"/>
      <c r="AL47" s="316" t="str">
        <f>AM46&amp;"-"&amp;AO46</f>
        <v>45839-46022</v>
      </c>
      <c r="AM47" s="2216"/>
      <c r="AN47" s="1928"/>
      <c r="AO47" s="2216"/>
      <c r="AP47" s="1928"/>
      <c r="AQ47" s="1462"/>
      <c r="AR47" s="2303"/>
      <c r="AT47" s="498"/>
      <c r="AU47" s="498" t="str">
        <f>IF(T47="","",T47)</f>
        <v/>
      </c>
      <c r="AV47" s="498"/>
      <c r="AW47" s="498"/>
    </row>
    <row customHeight="1" ht="21">
      <c r="A48" s="1386" t="s">
        <v>223</v>
      </c>
      <c r="B48" s="1386" t="s">
        <v>224</v>
      </c>
      <c r="C48" s="1386" t="s">
        <v>225</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0"/>
      <c r="AK48" s="2481"/>
      <c r="AL48" s="2482"/>
      <c r="AM48" s="2483"/>
      <c r="AN48" s="2484"/>
      <c r="AO48" s="2485"/>
      <c r="AP48" s="2486"/>
      <c r="AQ48" s="359"/>
      <c r="AR48" s="1279" t="s">
        <v>1695</v>
      </c>
      <c r="AT48" s="498"/>
      <c r="AU48" s="498" t="str">
        <f>IF(T48="","",T48)</f>
        <v>Добавить значение признака дифференциации</v>
      </c>
      <c r="AV48" s="498"/>
      <c r="AW48" s="498"/>
    </row>
    <row customHeight="1" ht="21">
      <c r="A49" s="1386" t="s">
        <v>223</v>
      </c>
      <c r="B49" s="1386" t="s">
        <v>224</v>
      </c>
      <c r="C49" s="1386" t="s">
        <v>225</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2487"/>
      <c r="AK49" s="2488"/>
      <c r="AL49" s="2489"/>
      <c r="AM49" s="2490"/>
      <c r="AN49" s="2491"/>
      <c r="AO49" s="2492"/>
      <c r="AP49" s="2493"/>
      <c r="AQ49" s="359"/>
      <c r="AR49" s="1463"/>
      <c r="AT49" s="498"/>
      <c r="AU49" s="498" t="str">
        <f>IF(T49="","",T49)</f>
        <v>Добавить группу потребителей</v>
      </c>
      <c r="AV49" s="498"/>
      <c r="AW49" s="498"/>
    </row>
    <row customHeight="1" ht="21">
      <c r="A50" s="1386" t="s">
        <v>223</v>
      </c>
      <c r="B50" s="1386" t="s">
        <v>224</v>
      </c>
      <c r="C50" s="1386" t="s">
        <v>225</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4"/>
      <c r="AK50" s="2495"/>
      <c r="AL50" s="2496"/>
      <c r="AM50" s="2497"/>
      <c r="AN50" s="2498"/>
      <c r="AO50" s="2499"/>
      <c r="AP50" s="2500"/>
      <c r="AQ50" s="359"/>
      <c r="AR50" s="283"/>
      <c r="AT50" s="498"/>
      <c r="AU50" s="498" t="str">
        <f>IF(T50="","",T50)</f>
        <v>Добавить наименование признака дифференциации</v>
      </c>
      <c r="AV50" s="498"/>
      <c r="AW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Y46:Y47"/>
    <mergeCell ref="Z46:Z47"/>
    <mergeCell ref="AA46:AA47"/>
    <mergeCell ref="AB46:AB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M46:AM47"/>
    <mergeCell ref="AN46:AN47"/>
    <mergeCell ref="AO46:AO47"/>
    <mergeCell ref="AP46:AP47"/>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3B648-B628-9D5A-5668-E12DE5E23DB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231</v>
      </c>
      <c r="B42" s="1386" t="s">
        <v>232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231</v>
      </c>
      <c r="B43" s="1386" t="s">
        <v>232</v>
      </c>
      <c r="C43" s="1386" t="s">
        <v>233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231</v>
      </c>
      <c r="B44" s="1386" t="s">
        <v>232</v>
      </c>
      <c r="C44" s="1386" t="s">
        <v>233</v>
      </c>
      <c r="D44" s="1386" t="s">
        <v>1709</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231</v>
      </c>
      <c r="B45" s="1386" t="s">
        <v>232</v>
      </c>
      <c r="C45" s="1386" t="s">
        <v>233</v>
      </c>
      <c r="D45" s="1386" t="s">
        <v>1709</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231</v>
      </c>
      <c r="B46" s="1386" t="s">
        <v>232</v>
      </c>
      <c r="C46" s="1386" t="s">
        <v>233</v>
      </c>
      <c r="D46" s="1386" t="s">
        <v>1709</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231</v>
      </c>
      <c r="B47" s="1386" t="s">
        <v>232</v>
      </c>
      <c r="C47" s="1386" t="s">
        <v>233</v>
      </c>
      <c r="D47" s="1386" t="s">
        <v>1709</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231</v>
      </c>
      <c r="B48" s="1386" t="s">
        <v>232</v>
      </c>
      <c r="C48" s="1386" t="s">
        <v>233</v>
      </c>
      <c r="D48" s="1386" t="s">
        <v>1709</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231</v>
      </c>
      <c r="B49" s="1386" t="s">
        <v>232</v>
      </c>
      <c r="C49" s="1386" t="s">
        <v>233</v>
      </c>
      <c r="D49" s="1386" t="s">
        <v>1709</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231</v>
      </c>
      <c r="B50" s="1386" t="s">
        <v>232</v>
      </c>
      <c r="C50" s="1386" t="s">
        <v>233</v>
      </c>
      <c r="D50" s="1386" t="s">
        <v>1709</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231</v>
      </c>
      <c r="B51" s="1366" t="s">
        <v>232</v>
      </c>
      <c r="C51" s="1337"/>
      <c r="D51" s="1337"/>
      <c r="E51" s="2174"/>
      <c r="F51" s="2173"/>
      <c r="G51" s="1337"/>
      <c r="H51" s="1337"/>
      <c r="I51" s="1337"/>
      <c r="J51" s="1337"/>
      <c r="K51" s="1337"/>
      <c r="L51" s="1481"/>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6DAD8-0F48-55A4-2288-A123361C337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1715</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1716</v>
      </c>
      <c r="U41" s="281"/>
      <c r="V41" s="2189" t="s">
        <v>486</v>
      </c>
      <c r="W41" s="2190"/>
      <c r="X41" s="2190"/>
      <c r="Y41" s="2190"/>
      <c r="Z41" s="2190"/>
      <c r="AA41" s="2190"/>
      <c r="AB41" s="2191"/>
      <c r="AC41" s="2192" t="s">
        <v>487</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236</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236</v>
      </c>
      <c r="B47" s="1386" t="s">
        <v>237</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236</v>
      </c>
      <c r="B48" s="1386" t="s">
        <v>237</v>
      </c>
      <c r="C48" s="1386" t="s">
        <v>238</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236</v>
      </c>
      <c r="B49" s="1366" t="s">
        <v>237</v>
      </c>
      <c r="C49" s="1366" t="s">
        <v>238</v>
      </c>
      <c r="D49" s="1366" t="s">
        <v>1724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236</v>
      </c>
      <c r="B50" s="1366" t="s">
        <v>237</v>
      </c>
      <c r="C50" s="1366" t="s">
        <v>238</v>
      </c>
      <c r="D50" s="1366" t="s">
        <v>1724</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236</v>
      </c>
      <c r="B51" s="1366" t="s">
        <v>237</v>
      </c>
      <c r="C51" s="1366" t="s">
        <v>238</v>
      </c>
      <c r="D51" s="1366" t="s">
        <v>1724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236</v>
      </c>
      <c r="B52" s="1386" t="s">
        <v>237</v>
      </c>
      <c r="C52" s="1386" t="s">
        <v>238</v>
      </c>
      <c r="D52" s="1386" t="s">
        <v>1724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236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236</v>
      </c>
      <c r="B56" s="1386" t="s">
        <v>237</v>
      </c>
      <c r="C56" s="1386" t="s">
        <v>238</v>
      </c>
      <c r="D56" s="1386" t="s">
        <v>1724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236</v>
      </c>
      <c r="B57" s="1386" t="s">
        <v>237</v>
      </c>
      <c r="C57" s="1386" t="s">
        <v>238</v>
      </c>
      <c r="D57" s="1386" t="s">
        <v>1724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236</v>
      </c>
      <c r="B58" s="1366" t="s">
        <v>237</v>
      </c>
      <c r="C58" s="1366" t="s">
        <v>238</v>
      </c>
      <c r="D58" s="1366" t="s">
        <v>1724</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236</v>
      </c>
      <c r="B59" s="1366" t="s">
        <v>237</v>
      </c>
      <c r="C59" s="1366" t="s">
        <v>238</v>
      </c>
      <c r="D59" s="1366" t="s">
        <v>1724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236</v>
      </c>
      <c r="B60" s="1366" t="s">
        <v>237</v>
      </c>
      <c r="C60" s="1366" t="s">
        <v>238</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236</v>
      </c>
      <c r="B61" s="1366" t="s">
        <v>237</v>
      </c>
      <c r="C61" s="1337"/>
      <c r="D61" s="1337"/>
      <c r="E61" s="2174"/>
      <c r="F61" s="2173"/>
      <c r="G61" s="1337"/>
      <c r="H61" s="1337"/>
      <c r="I61" s="1337"/>
      <c r="J61" s="1337"/>
      <c r="K61" s="1337"/>
      <c r="L61" s="148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236</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263F8-5848-C516-7F68-4FEF8981BFF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1727</v>
      </c>
      <c r="D2" s="1669"/>
      <c r="E2" s="544">
        <f>B2</f>
        <v>0</v>
      </c>
      <c r="F2" s="545"/>
      <c r="G2" s="1677" t="s">
        <v>428</v>
      </c>
      <c r="H2" s="1677" t="s">
        <v>428</v>
      </c>
      <c r="I2" s="1677" t="s">
        <v>428</v>
      </c>
      <c r="J2" s="270" t="s">
        <v>1728</v>
      </c>
      <c r="K2" s="541"/>
    </row>
    <row s="1673" customFormat="1" customHeight="1" ht="0.75" hidden="1">
      <c r="B3" s="1920"/>
      <c r="C3" s="1168"/>
      <c r="D3" s="546"/>
      <c r="E3" s="547"/>
      <c r="F3" s="548" t="s">
        <v>1729</v>
      </c>
      <c r="G3" s="549"/>
      <c r="H3" s="549">
        <f>H4*H5+H7</f>
        <v>0</v>
      </c>
      <c r="I3" s="549">
        <f>I4*I5+I6</f>
        <v>0</v>
      </c>
      <c r="J3" s="550"/>
    </row>
    <row customHeight="1" ht="23.25" hidden="1">
      <c r="B4" s="1920"/>
      <c r="C4" s="1168"/>
      <c r="D4" s="1669"/>
      <c r="E4" s="544" t="str">
        <f>B2&amp;".1"</f>
        <v>.1</v>
      </c>
      <c r="F4" s="551" t="s">
        <v>1730</v>
      </c>
      <c r="G4" s="552"/>
      <c r="H4" s="539"/>
      <c r="I4" s="539"/>
      <c r="J4" s="270" t="s">
        <v>1731</v>
      </c>
      <c r="K4" s="541"/>
    </row>
    <row customHeight="1" ht="18.75" hidden="1">
      <c r="B5" s="1920"/>
      <c r="C5" s="1168"/>
      <c r="D5" s="1669"/>
      <c r="E5" s="544" t="str">
        <f>B2&amp;".2"</f>
        <v>.2</v>
      </c>
      <c r="F5" s="551" t="s">
        <v>1732</v>
      </c>
      <c r="G5" s="1677" t="s">
        <v>1733</v>
      </c>
      <c r="H5" s="539"/>
      <c r="I5" s="539"/>
      <c r="J5" s="270"/>
      <c r="K5" s="541"/>
    </row>
    <row customHeight="1" ht="18.75" hidden="1">
      <c r="B6" s="1920"/>
      <c r="C6" s="1168"/>
      <c r="D6" s="1669"/>
      <c r="E6" s="544" t="str">
        <f>B2&amp;".3"</f>
        <v>.3</v>
      </c>
      <c r="F6" s="551" t="s">
        <v>1734</v>
      </c>
      <c r="G6" s="1677" t="s">
        <v>1733</v>
      </c>
      <c r="H6" s="539"/>
      <c r="I6" s="539"/>
      <c r="J6" s="270"/>
      <c r="K6" s="541"/>
    </row>
    <row customHeight="1" ht="18.75" hidden="1">
      <c r="B7" s="1920"/>
      <c r="C7" s="1168"/>
      <c r="D7" s="1669"/>
      <c r="E7" s="544" t="str">
        <f>B2&amp;".4"</f>
        <v>.4</v>
      </c>
      <c r="F7" s="551" t="s">
        <v>1735</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1733</v>
      </c>
      <c r="H9" s="539"/>
      <c r="I9" s="539"/>
      <c r="J9" s="540" t="s">
        <v>1736</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1737</v>
      </c>
      <c r="K11" s="541"/>
    </row>
    <row customHeight="1" ht="11.25" hidden="1"/>
    <row customHeight="1" ht="22.5" hidden="1">
      <c r="D13" s="1669"/>
      <c r="E13" s="544"/>
      <c r="F13" s="538"/>
      <c r="G13" s="970" t="s">
        <v>1646</v>
      </c>
      <c r="H13" s="543"/>
      <c r="I13" s="543"/>
      <c r="J13" s="743" t="s">
        <v>1738</v>
      </c>
      <c r="K13" s="541"/>
    </row>
    <row customHeight="1" ht="11.25" hidden="1"/>
    <row customHeight="1" ht="22.5" hidden="1">
      <c r="D15" s="1669"/>
      <c r="E15" s="544"/>
      <c r="F15" s="538"/>
      <c r="G15" s="1677" t="s">
        <v>1739</v>
      </c>
      <c r="H15" s="543"/>
      <c r="I15" s="543"/>
      <c r="J15" s="270" t="s">
        <v>1740</v>
      </c>
      <c r="K15" s="541"/>
    </row>
    <row customHeight="1" ht="11.25" hidden="1"/>
    <row customHeight="1" ht="22.5" hidden="1">
      <c r="D17" s="1669"/>
      <c r="E17" s="544"/>
      <c r="F17" s="538"/>
      <c r="G17" s="1677" t="s">
        <v>1741</v>
      </c>
      <c r="H17" s="543"/>
      <c r="I17" s="543"/>
      <c r="J17" s="270" t="s">
        <v>1742</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1733</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1733</v>
      </c>
      <c r="H31" s="556">
        <f>SUMIF($K33:$K71,$K31,H33:H71)</f>
        <v>0</v>
      </c>
      <c r="I31" s="556">
        <f>SUMIF($K33:$K71,$K31,I33:I71)</f>
        <v>0</v>
      </c>
      <c r="J31" s="270" t="str">
        <f>FHD_NOTE_P_2</f>
        <v>Указывается суммарная себестоимость производимых товаров.</v>
      </c>
      <c r="K31" s="1667" t="s">
        <v>1743</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1733</v>
      </c>
      <c r="H32" s="555"/>
      <c r="I32" s="555"/>
      <c r="J32" s="270" t="str">
        <f>FHD_NOTE_P_3</f>
        <v/>
      </c>
      <c r="K32" s="1667" t="str">
        <f>IF((LEN(E32)-LEN(SUBSTITUTE(E32,".","")))/LEN(".")=1,"p","")</f>
        <v>p</v>
      </c>
    </row>
    <row customHeight="1" ht="11.25" hidden="1">
      <c r="A33" s="2319" t="s">
        <v>1744</v>
      </c>
      <c r="D33" s="1669"/>
      <c r="E33" s="544" t="str">
        <f>FHD_NUM_P_4</f>
        <v/>
      </c>
      <c r="F33" s="955" t="str">
        <f>FHD_P_4</f>
        <v/>
      </c>
      <c r="G33" s="1677" t="s">
        <v>1733</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1745</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1746</v>
      </c>
      <c r="D41" s="1669"/>
      <c r="E41" s="544" t="str">
        <f>FHD_NUM_P_5</f>
        <v/>
      </c>
      <c r="F41" s="955" t="str">
        <f>FHD_P_5</f>
        <v/>
      </c>
      <c r="G41" s="1677" t="s">
        <v>1733</v>
      </c>
      <c r="H41" s="555"/>
      <c r="I41" s="555"/>
      <c r="J41" s="270" t="str">
        <f>FHD_NOTE_P_5</f>
        <v/>
      </c>
      <c r="K41" s="1667" t="str">
        <f>IF((LEN(E41)-LEN(SUBSTITUTE(E41,".","")))/LEN(".")=1,"p","")</f>
        <v/>
      </c>
    </row>
    <row customHeight="1" ht="11.25" hidden="1">
      <c r="A42" s="2319"/>
      <c r="D42" s="1669"/>
      <c r="E42" s="544" t="str">
        <f>FHD_NUM_P_6</f>
        <v/>
      </c>
      <c r="F42" s="955" t="str">
        <f>FHD_P_6</f>
        <v/>
      </c>
      <c r="G42" s="1677" t="s">
        <v>1733</v>
      </c>
      <c r="H42" s="555"/>
      <c r="I42" s="555"/>
      <c r="J42" s="270" t="str">
        <f>FHD_NOTE_P_6</f>
        <v/>
      </c>
      <c r="K42" s="1667" t="str">
        <f>IF((LEN(E42)-LEN(SUBSTITUTE(E42,".","")))/LEN(".")=1,"p","")</f>
        <v/>
      </c>
    </row>
    <row customHeight="1" ht="11.25" hidden="1">
      <c r="A43" s="2319"/>
      <c r="D43" s="1669"/>
      <c r="E43" s="544" t="str">
        <f>FHD_NUM_P_7</f>
        <v/>
      </c>
      <c r="F43" s="955" t="str">
        <f>FHD_P_7</f>
        <v/>
      </c>
      <c r="G43" s="1677" t="s">
        <v>1733</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1733</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1747</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1748</v>
      </c>
      <c r="C47" s="1667"/>
      <c r="D47" s="573"/>
      <c r="E47" s="544" t="str">
        <f>FHD_NUM_P_11</f>
        <v/>
      </c>
      <c r="F47" s="955" t="str">
        <f>FHD_P_11</f>
        <v/>
      </c>
      <c r="G47" s="1677" t="s">
        <v>1733</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1749</v>
      </c>
      <c r="C48" s="1667"/>
      <c r="D48" s="1669"/>
      <c r="E48" s="544" t="str">
        <f>FHD_NUM_P_12</f>
        <v>2.3</v>
      </c>
      <c r="F48" s="955" t="str">
        <f>FHD_P_12</f>
        <v>Расходы на химические реагенты, используемые в технологическом процессе</v>
      </c>
      <c r="G48" s="1677" t="s">
        <v>1733</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1733</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1733</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1733</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1733</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1733</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1733</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1733</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1733</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1733</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1733</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1733</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1733</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1733</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1733</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1733</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1733</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1733</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1750</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1733</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1733</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1751</v>
      </c>
      <c r="G71" s="570"/>
      <c r="H71" s="571"/>
      <c r="I71" s="571"/>
      <c r="J71" s="281"/>
      <c r="K71" s="1667"/>
      <c r="L71" s="1667"/>
      <c r="M71" s="1667"/>
      <c r="R71" s="1667"/>
      <c r="U71" s="542"/>
      <c r="AA71" s="1663"/>
      <c r="AB71" s="1663"/>
      <c r="AC71" s="1663"/>
      <c r="AD71" s="1663"/>
      <c r="AE71" s="1663"/>
    </row>
    <row s="1389" customFormat="1" customHeight="1" ht="18.75" hidden="1">
      <c r="A72" s="990" t="s">
        <v>1752</v>
      </c>
      <c r="C72" s="1667"/>
      <c r="D72" s="1669"/>
      <c r="E72" s="544" t="str">
        <f>FHD_NUM_P_34</f>
        <v/>
      </c>
      <c r="F72" s="704" t="str">
        <f>FHD_P_34</f>
        <v/>
      </c>
      <c r="G72" s="1677" t="s">
        <v>1733</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1733</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1733</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1733</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1733</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1733</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1733</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1733</v>
      </c>
      <c r="H79" s="555"/>
      <c r="I79" s="555"/>
      <c r="J79" s="270" t="str">
        <f>FHD_NOTE_P_41</f>
        <v/>
      </c>
      <c r="K79" s="541"/>
      <c r="L79" s="1667"/>
      <c r="M79" s="1667"/>
      <c r="R79" s="1667"/>
      <c r="U79" s="542"/>
      <c r="AA79" s="1663"/>
      <c r="AB79" s="1663"/>
      <c r="AC79" s="1663"/>
      <c r="AD79" s="1663"/>
      <c r="AE79" s="1663"/>
    </row>
    <row s="1389" customFormat="1" customHeight="1" ht="18.75">
      <c r="A80" s="990" t="s">
        <v>1753</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1733</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1754</v>
      </c>
      <c r="C82" s="733"/>
      <c r="D82" s="731"/>
      <c r="E82" s="544" t="str">
        <f>FHD_NUM_P_44</f>
        <v>7</v>
      </c>
      <c r="F82" s="704" t="str">
        <f>FHD_P_44</f>
        <v>Объём поднятой воды</v>
      </c>
      <c r="G82" s="718" t="s">
        <v>1755</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1755</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1755</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1755</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1755</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1755</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1755</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1755</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1756</v>
      </c>
      <c r="C91" s="733"/>
      <c r="D91" s="731"/>
      <c r="E91" s="544" t="str">
        <f>FHD_NUM_P_53</f>
        <v/>
      </c>
      <c r="F91" s="704" t="str">
        <f>FHD_P_53</f>
        <v/>
      </c>
      <c r="G91" s="718" t="s">
        <v>1755</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1755</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1757</v>
      </c>
      <c r="D96" s="1669"/>
      <c r="E96" s="544" t="str">
        <f>FHD_NUM_P_58</f>
        <v/>
      </c>
      <c r="F96" s="704" t="str">
        <f>FHD_P_58</f>
        <v/>
      </c>
      <c r="G96" s="718" t="s">
        <v>1755</v>
      </c>
      <c r="H96" s="978"/>
      <c r="I96" s="575"/>
      <c r="J96" s="270" t="str">
        <f>FHD_NOTE_P_58</f>
        <v/>
      </c>
      <c r="K96" s="541"/>
    </row>
    <row customHeight="1" ht="18.75" hidden="1">
      <c r="A97" s="2319"/>
      <c r="D97" s="1669"/>
      <c r="E97" s="544" t="str">
        <f>FHD_NUM_P_59</f>
        <v/>
      </c>
      <c r="F97" s="704" t="str">
        <f>FHD_P_59</f>
        <v/>
      </c>
      <c r="G97" s="718" t="s">
        <v>1755</v>
      </c>
      <c r="H97" s="978"/>
      <c r="I97" s="575"/>
      <c r="J97" s="270" t="str">
        <f>FHD_NOTE_P_59</f>
        <v/>
      </c>
      <c r="K97" s="541"/>
    </row>
    <row customHeight="1" ht="18.75" hidden="1">
      <c r="A98" s="2319"/>
      <c r="D98" s="1669"/>
      <c r="E98" s="544" t="str">
        <f>FHD_NUM_P_60</f>
        <v/>
      </c>
      <c r="F98" s="704" t="str">
        <f>FHD_P_60</f>
        <v/>
      </c>
      <c r="G98" s="718" t="s">
        <v>1755</v>
      </c>
      <c r="H98" s="978"/>
      <c r="I98" s="575"/>
      <c r="J98" s="270" t="str">
        <f>FHD_NOTE_P_60</f>
        <v/>
      </c>
      <c r="K98" s="541"/>
    </row>
    <row s="1389" customFormat="1" customHeight="1" ht="18.75" hidden="1">
      <c r="A99" s="2319" t="s">
        <v>1758</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1759</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1760</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1761</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1761</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1762</v>
      </c>
      <c r="H112" s="575"/>
      <c r="I112" s="575"/>
      <c r="J112" s="270" t="str">
        <f>FHD_NOTE_P_72</f>
        <v/>
      </c>
      <c r="K112" s="541"/>
    </row>
    <row customHeight="1" ht="18.75" hidden="1">
      <c r="A113" s="990" t="s">
        <v>1763</v>
      </c>
      <c r="D113" s="1669"/>
      <c r="E113" s="544" t="str">
        <f>FHD_NUM_P_73</f>
        <v/>
      </c>
      <c r="F113" s="704" t="str">
        <f>FHD_P_73</f>
        <v/>
      </c>
      <c r="G113" s="971" t="s">
        <v>1762</v>
      </c>
      <c r="H113" s="969"/>
      <c r="I113" s="969"/>
      <c r="J113" s="270" t="str">
        <f>FHD_NOTE_P_73</f>
        <v/>
      </c>
      <c r="K113" s="541"/>
    </row>
    <row customHeight="1" ht="33.75">
      <c r="A114" s="990" t="s">
        <v>1764</v>
      </c>
      <c r="D114" s="1669"/>
      <c r="E114" s="544" t="str">
        <f>FHD_NUM_P_74</f>
        <v>13</v>
      </c>
      <c r="F114" s="704" t="str">
        <f>FHD_P_74</f>
        <v>Удельный расход электрической энергии на подачу воды в сеть</v>
      </c>
      <c r="G114" s="970" t="s">
        <v>1765</v>
      </c>
      <c r="H114" s="575"/>
      <c r="I114" s="575"/>
      <c r="J114" s="270" t="str">
        <f>FHD_NOTE_P_74</f>
        <v/>
      </c>
      <c r="K114" s="541"/>
    </row>
    <row s="1666" customFormat="1" customHeight="1" ht="18.75">
      <c r="A115" s="2321" t="s">
        <v>1766</v>
      </c>
      <c r="B115" s="910"/>
      <c r="C115" s="733"/>
      <c r="D115" s="731"/>
      <c r="E115" s="544" t="str">
        <f>FHD_NUM_P_75</f>
        <v>14</v>
      </c>
      <c r="F115" s="704" t="str">
        <f>FHD_P_75</f>
        <v>Расход воды на собственные нужды, в том числе:</v>
      </c>
      <c r="G115" s="970" t="s">
        <v>1646</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1646</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1646</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1767</v>
      </c>
      <c r="G119" s="745"/>
      <c r="H119" s="746"/>
      <c r="I119" s="746"/>
      <c r="J119" s="1004" t="s">
        <v>1768</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1769</v>
      </c>
      <c r="D120" s="1669"/>
      <c r="E120" s="544" t="str">
        <f>FHD_NUM_P_78</f>
        <v/>
      </c>
      <c r="F120" s="704" t="str">
        <f>FHD_P_78</f>
        <v/>
      </c>
      <c r="G120" s="1674" t="s">
        <v>1739</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1770</v>
      </c>
      <c r="K122" s="541"/>
    </row>
    <row customHeight="1" ht="22.5" hidden="1">
      <c r="A123" s="2319"/>
      <c r="D123" s="1669"/>
      <c r="E123" s="544" t="str">
        <f>FHD_NUM_P_79</f>
        <v/>
      </c>
      <c r="F123" s="704" t="str">
        <f>FHD_P_79</f>
        <v/>
      </c>
      <c r="G123" s="1677" t="s">
        <v>1741</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1771</v>
      </c>
      <c r="K125" s="541"/>
    </row>
    <row customHeight="1" ht="22.5" hidden="1">
      <c r="A126" s="2319"/>
      <c r="D126" s="1669"/>
      <c r="E126" s="544" t="str">
        <f>FHD_NUM_P_80</f>
        <v/>
      </c>
      <c r="F126" s="704" t="str">
        <f>FHD_P_80</f>
        <v/>
      </c>
      <c r="G126" s="1677" t="s">
        <v>1772</v>
      </c>
      <c r="H126" s="555"/>
      <c r="I126" s="555"/>
      <c r="J126" s="270" t="str">
        <f>FHD_NOTE_P_80</f>
        <v/>
      </c>
      <c r="K126" s="541"/>
    </row>
    <row customHeight="1" ht="18.75" hidden="1">
      <c r="A127" s="2319"/>
      <c r="D127" s="1669"/>
      <c r="E127" s="544" t="str">
        <f>FHD_NUM_P_81</f>
        <v/>
      </c>
      <c r="F127" s="704" t="str">
        <f>FHD_P_81</f>
        <v/>
      </c>
      <c r="G127" s="1677" t="s">
        <v>1773</v>
      </c>
      <c r="H127" s="555"/>
      <c r="I127" s="555"/>
      <c r="J127" s="270" t="str">
        <f>FHD_NOTE_P_81</f>
        <v/>
      </c>
      <c r="K127" s="541"/>
    </row>
    <row customHeight="1" ht="18.75" hidden="1">
      <c r="A128" s="2319"/>
      <c r="C128" s="1667" t="s">
        <v>1760</v>
      </c>
      <c r="D128" s="1669"/>
      <c r="E128" s="544" t="str">
        <f>FHD_NUM_P_82</f>
        <v/>
      </c>
      <c r="F128" s="704" t="str">
        <f>FHD_P_82</f>
        <v/>
      </c>
      <c r="G128" s="1677" t="s">
        <v>296</v>
      </c>
      <c r="H128" s="399"/>
      <c r="I128" s="399"/>
      <c r="J128" s="270" t="str">
        <f>FHD_NOTE_P_82</f>
        <v/>
      </c>
      <c r="K128" s="541"/>
    </row>
    <row customHeight="1" ht="18.75" hidden="1">
      <c r="A129" s="2319"/>
      <c r="C129" s="1667" t="s">
        <v>1760</v>
      </c>
      <c r="D129" s="1669"/>
      <c r="E129" s="544" t="str">
        <f>FHD_NUM_P_83</f>
        <v/>
      </c>
      <c r="F129" s="955" t="str">
        <f>FHD_P_83</f>
        <v/>
      </c>
      <c r="G129" s="1677" t="s">
        <v>296</v>
      </c>
      <c r="H129" s="399"/>
      <c r="I129" s="399"/>
      <c r="J129" s="270" t="str">
        <f>FHD_NOTE_P_83</f>
        <v/>
      </c>
      <c r="K129" s="541"/>
    </row>
    <row customHeight="1" ht="18.75" hidden="1">
      <c r="A130" s="2319"/>
      <c r="C130" s="1667" t="s">
        <v>1760</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A1DC1-85D7-9AA7-0ED4-15B3F4742531}"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1774</v>
      </c>
      <c r="K10" s="519" t="s">
        <v>1775</v>
      </c>
      <c r="L10" s="1948" t="s">
        <v>87</v>
      </c>
      <c r="M10" s="1948"/>
      <c r="N10" s="519" t="s">
        <v>1776</v>
      </c>
      <c r="O10" s="519" t="s">
        <v>1777</v>
      </c>
      <c r="P10" s="519" t="s">
        <v>1778</v>
      </c>
      <c r="Q10" s="519" t="s">
        <v>1779</v>
      </c>
      <c r="R10" s="519" t="s">
        <v>1780</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1D118-8F08-F808-C754-A76BC7B1D337}"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1733</v>
      </c>
      <c r="H2" s="539"/>
      <c r="I2" s="539"/>
      <c r="J2" s="540" t="s">
        <v>1781</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1783</v>
      </c>
      <c r="G15" s="1677" t="s">
        <v>1733</v>
      </c>
      <c r="H15" s="555"/>
      <c r="I15" s="555"/>
      <c r="J15" s="270" t="s">
        <v>1784</v>
      </c>
      <c r="K15" s="541" t="s">
        <v>1785</v>
      </c>
    </row>
    <row customHeight="1" ht="33.75">
      <c r="D16" s="1669"/>
      <c r="E16" s="1661" t="s">
        <v>109</v>
      </c>
      <c r="F16" s="704" t="s">
        <v>1786</v>
      </c>
      <c r="G16" s="1677" t="s">
        <v>1733</v>
      </c>
      <c r="H16" s="556">
        <f>SUM(H17,H20:H32)</f>
        <v>0</v>
      </c>
      <c r="I16" s="556">
        <f>SUM(I17,I20:I32)</f>
        <v>0</v>
      </c>
      <c r="J16" s="270" t="s">
        <v>1787</v>
      </c>
      <c r="K16" s="541" t="s">
        <v>1785</v>
      </c>
    </row>
    <row customHeight="1" ht="18.75">
      <c r="D17" s="1669"/>
      <c r="E17" s="1695" t="s">
        <v>451</v>
      </c>
      <c r="F17" s="955" t="s">
        <v>1788</v>
      </c>
      <c r="G17" s="1674" t="s">
        <v>1733</v>
      </c>
      <c r="H17" s="555"/>
      <c r="I17" s="555"/>
      <c r="J17" s="270" t="s">
        <v>1789</v>
      </c>
      <c r="K17" s="541"/>
    </row>
    <row customHeight="1" ht="22.5">
      <c r="D18" s="1669"/>
      <c r="E18" s="1695" t="s">
        <v>453</v>
      </c>
      <c r="F18" s="1681" t="s">
        <v>1790</v>
      </c>
      <c r="G18" s="1674" t="s">
        <v>1733</v>
      </c>
      <c r="H18" s="555"/>
      <c r="I18" s="555"/>
      <c r="J18" s="270" t="s">
        <v>1791</v>
      </c>
      <c r="K18" s="541"/>
    </row>
    <row customHeight="1" ht="33.75">
      <c r="D19" s="1669"/>
      <c r="E19" s="1695" t="s">
        <v>1792</v>
      </c>
      <c r="F19" s="1681" t="s">
        <v>1793</v>
      </c>
      <c r="G19" s="1674" t="s">
        <v>1733</v>
      </c>
      <c r="H19" s="555"/>
      <c r="I19" s="555"/>
      <c r="J19" s="270"/>
      <c r="K19" s="541"/>
    </row>
    <row customHeight="1" ht="18.75">
      <c r="D20" s="1669"/>
      <c r="E20" s="1695" t="s">
        <v>297</v>
      </c>
      <c r="F20" s="955" t="s">
        <v>1794</v>
      </c>
      <c r="G20" s="1674" t="s">
        <v>1733</v>
      </c>
      <c r="H20" s="555"/>
      <c r="I20" s="555"/>
      <c r="J20" s="270" t="s">
        <v>1795</v>
      </c>
      <c r="K20" s="541"/>
    </row>
    <row customHeight="1" ht="18.75">
      <c r="D21" s="1669"/>
      <c r="E21" s="1695" t="s">
        <v>1370</v>
      </c>
      <c r="F21" s="1681" t="s">
        <v>1796</v>
      </c>
      <c r="G21" s="1674" t="s">
        <v>1733</v>
      </c>
      <c r="H21" s="555"/>
      <c r="I21" s="555"/>
      <c r="J21" s="270"/>
      <c r="K21" s="541"/>
    </row>
    <row customHeight="1" ht="18.75">
      <c r="D22" s="1669"/>
      <c r="E22" s="1695" t="s">
        <v>1375</v>
      </c>
      <c r="F22" s="1681" t="s">
        <v>1797</v>
      </c>
      <c r="G22" s="1674" t="s">
        <v>1733</v>
      </c>
      <c r="H22" s="555"/>
      <c r="I22" s="555"/>
      <c r="J22" s="270"/>
      <c r="K22" s="541"/>
    </row>
    <row customHeight="1" ht="22.5">
      <c r="D23" s="1669"/>
      <c r="E23" s="1695" t="s">
        <v>300</v>
      </c>
      <c r="F23" s="955" t="s">
        <v>1798</v>
      </c>
      <c r="G23" s="1674" t="s">
        <v>1733</v>
      </c>
      <c r="H23" s="555"/>
      <c r="I23" s="555"/>
      <c r="J23" s="270" t="s">
        <v>1799</v>
      </c>
      <c r="K23" s="541"/>
    </row>
    <row customHeight="1" ht="18.75">
      <c r="D24" s="1669"/>
      <c r="E24" s="1695" t="s">
        <v>1369</v>
      </c>
      <c r="F24" s="1681" t="s">
        <v>1800</v>
      </c>
      <c r="G24" s="1674" t="s">
        <v>1733</v>
      </c>
      <c r="H24" s="555"/>
      <c r="I24" s="555"/>
      <c r="J24" s="270"/>
      <c r="K24" s="541"/>
    </row>
    <row customHeight="1" ht="33.75">
      <c r="D25" s="1669"/>
      <c r="E25" s="1695" t="s">
        <v>1374</v>
      </c>
      <c r="F25" s="1681" t="s">
        <v>1801</v>
      </c>
      <c r="G25" s="1674" t="s">
        <v>1733</v>
      </c>
      <c r="H25" s="555"/>
      <c r="I25" s="555"/>
      <c r="J25" s="270"/>
      <c r="K25" s="541"/>
    </row>
    <row customHeight="1" ht="22.5">
      <c r="D26" s="1669"/>
      <c r="E26" s="1695" t="s">
        <v>1364</v>
      </c>
      <c r="F26" s="955" t="s">
        <v>1802</v>
      </c>
      <c r="G26" s="1674" t="s">
        <v>1733</v>
      </c>
      <c r="H26" s="555"/>
      <c r="I26" s="555"/>
      <c r="J26" s="270" t="s">
        <v>1803</v>
      </c>
      <c r="K26" s="541"/>
    </row>
    <row customHeight="1" ht="18.75">
      <c r="D27" s="1669"/>
      <c r="E27" s="1706" t="s">
        <v>1385</v>
      </c>
      <c r="F27" s="1681" t="s">
        <v>1804</v>
      </c>
      <c r="G27" s="1685" t="s">
        <v>1733</v>
      </c>
      <c r="H27" s="1707"/>
      <c r="I27" s="1707"/>
      <c r="J27" s="270"/>
      <c r="K27" s="541"/>
    </row>
    <row customHeight="1" ht="18.75">
      <c r="D28" s="1669"/>
      <c r="E28" s="1706" t="s">
        <v>1389</v>
      </c>
      <c r="F28" s="1681" t="s">
        <v>1805</v>
      </c>
      <c r="G28" s="1685" t="s">
        <v>1733</v>
      </c>
      <c r="H28" s="1707"/>
      <c r="I28" s="1707"/>
      <c r="J28" s="270"/>
      <c r="K28" s="541"/>
    </row>
    <row customHeight="1" ht="18.75">
      <c r="D29" s="1669"/>
      <c r="E29" s="1706" t="s">
        <v>1366</v>
      </c>
      <c r="F29" s="955" t="s">
        <v>1806</v>
      </c>
      <c r="G29" s="1685" t="s">
        <v>1733</v>
      </c>
      <c r="H29" s="1707"/>
      <c r="I29" s="1707"/>
      <c r="J29" s="270"/>
      <c r="K29" s="541"/>
    </row>
    <row customHeight="1" ht="18.75">
      <c r="D30" s="1669"/>
      <c r="E30" s="1706" t="s">
        <v>1380</v>
      </c>
      <c r="F30" s="955" t="s">
        <v>1807</v>
      </c>
      <c r="G30" s="1685" t="s">
        <v>1733</v>
      </c>
      <c r="H30" s="1707"/>
      <c r="I30" s="1707"/>
      <c r="J30" s="270"/>
      <c r="K30" s="541"/>
    </row>
    <row customHeight="1" ht="18.75">
      <c r="D31" s="1669"/>
      <c r="E31" s="1706" t="s">
        <v>1391</v>
      </c>
      <c r="F31" s="955" t="s">
        <v>1808</v>
      </c>
      <c r="G31" s="1685" t="s">
        <v>1733</v>
      </c>
      <c r="H31" s="1707"/>
      <c r="I31" s="1707"/>
      <c r="J31" s="270"/>
      <c r="K31" s="541"/>
    </row>
    <row s="1389" customFormat="1" customHeight="1" ht="22.5">
      <c r="A32" s="988"/>
      <c r="C32" s="1667"/>
      <c r="D32" s="1669"/>
      <c r="E32" s="1706" t="s">
        <v>1402</v>
      </c>
      <c r="F32" s="955" t="s">
        <v>1809</v>
      </c>
      <c r="G32" s="1675" t="s">
        <v>1733</v>
      </c>
      <c r="H32" s="577">
        <f>SUM(H33:H34)</f>
        <v>0</v>
      </c>
      <c r="I32" s="577">
        <f>SUM(I33:I34)</f>
        <v>0</v>
      </c>
      <c r="J32" s="270" t="s">
        <v>1810</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1751</v>
      </c>
      <c r="G34" s="570"/>
      <c r="H34" s="571"/>
      <c r="I34" s="571"/>
      <c r="J34" s="281" t="s">
        <v>1811</v>
      </c>
      <c r="K34" s="541"/>
      <c r="L34" s="1667"/>
      <c r="M34" s="1667"/>
      <c r="R34" s="1667"/>
      <c r="U34" s="542"/>
      <c r="AA34" s="1663"/>
      <c r="AB34" s="1663"/>
      <c r="AC34" s="1663"/>
      <c r="AD34" s="1663"/>
      <c r="AE34" s="1663"/>
    </row>
    <row customHeight="1" ht="56.25">
      <c r="D35" s="1669"/>
      <c r="E35" s="1706" t="s">
        <v>1410</v>
      </c>
      <c r="F35" s="955" t="s">
        <v>1812</v>
      </c>
      <c r="G35" s="1685" t="s">
        <v>1733</v>
      </c>
      <c r="H35" s="1707"/>
      <c r="I35" s="1707"/>
      <c r="J35" s="270" t="s">
        <v>1813</v>
      </c>
      <c r="K35" s="541"/>
    </row>
    <row s="1389" customFormat="1" customHeight="1" ht="22.5">
      <c r="A36" s="990" t="s">
        <v>1752</v>
      </c>
      <c r="C36" s="1667"/>
      <c r="D36" s="1669"/>
      <c r="E36" s="1695" t="s">
        <v>89</v>
      </c>
      <c r="F36" s="704" t="s">
        <v>1814</v>
      </c>
      <c r="G36" s="1674" t="s">
        <v>1733</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1815</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1733</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1816</v>
      </c>
      <c r="G39" s="1685" t="s">
        <v>1733</v>
      </c>
      <c r="H39" s="555"/>
      <c r="I39" s="555"/>
      <c r="J39" s="270" t="s">
        <v>1817</v>
      </c>
      <c r="K39" s="541"/>
      <c r="L39" s="1667"/>
      <c r="M39" s="1667"/>
      <c r="R39" s="1667"/>
      <c r="U39" s="542"/>
      <c r="AA39" s="1663"/>
      <c r="AB39" s="1663"/>
      <c r="AC39" s="1663"/>
      <c r="AD39" s="1663"/>
      <c r="AE39" s="1663"/>
    </row>
    <row s="1389" customFormat="1" customHeight="1" ht="22.5">
      <c r="A40" s="988"/>
      <c r="C40" s="1667"/>
      <c r="D40" s="1669"/>
      <c r="E40" s="1695" t="s">
        <v>1471</v>
      </c>
      <c r="F40" s="1681" t="s">
        <v>1818</v>
      </c>
      <c r="G40" s="1674" t="s">
        <v>1733</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1819</v>
      </c>
      <c r="G41" s="1674" t="s">
        <v>1733</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1820</v>
      </c>
      <c r="F42" s="1681" t="s">
        <v>1821</v>
      </c>
      <c r="G42" s="1674" t="s">
        <v>1733</v>
      </c>
      <c r="H42" s="555"/>
      <c r="I42" s="555"/>
      <c r="J42" s="270" t="s">
        <v>1822</v>
      </c>
      <c r="K42" s="541"/>
      <c r="L42" s="1667"/>
      <c r="M42" s="1667"/>
      <c r="R42" s="1667"/>
      <c r="U42" s="542"/>
      <c r="AA42" s="1663"/>
      <c r="AB42" s="1663"/>
      <c r="AC42" s="1663"/>
      <c r="AD42" s="1663"/>
      <c r="AE42" s="1663"/>
    </row>
    <row s="1389" customFormat="1" customHeight="1" ht="33.75">
      <c r="A43" s="988"/>
      <c r="C43" s="1667" t="s">
        <v>1760</v>
      </c>
      <c r="D43" s="1669"/>
      <c r="E43" s="1695" t="s">
        <v>110</v>
      </c>
      <c r="F43" s="704" t="s">
        <v>1486</v>
      </c>
      <c r="G43" s="1677" t="s">
        <v>1823</v>
      </c>
      <c r="H43" s="399"/>
      <c r="I43" s="399"/>
      <c r="J43" s="270" t="s">
        <v>1824</v>
      </c>
      <c r="K43" s="541"/>
      <c r="L43" s="1667"/>
      <c r="M43" s="1667"/>
      <c r="R43" s="1667"/>
      <c r="U43" s="542"/>
      <c r="AA43" s="1663"/>
      <c r="AB43" s="1663"/>
      <c r="AC43" s="1663"/>
      <c r="AD43" s="1663"/>
      <c r="AE43" s="1663"/>
    </row>
    <row s="1389" customFormat="1" customHeight="1" ht="22.5">
      <c r="A44" s="988"/>
      <c r="C44" s="1667"/>
      <c r="D44" s="1669"/>
      <c r="E44" s="1695" t="s">
        <v>91</v>
      </c>
      <c r="F44" s="704" t="s">
        <v>1825</v>
      </c>
      <c r="G44" s="1674" t="s">
        <v>1826</v>
      </c>
      <c r="H44" s="543"/>
      <c r="I44" s="543"/>
      <c r="J44" s="270" t="s">
        <v>1827</v>
      </c>
      <c r="K44" s="541"/>
      <c r="L44" s="1667"/>
      <c r="M44" s="1667"/>
      <c r="R44" s="1667"/>
      <c r="U44" s="542"/>
      <c r="AA44" s="1663"/>
      <c r="AB44" s="1663"/>
      <c r="AC44" s="1663"/>
      <c r="AD44" s="1663"/>
      <c r="AE44" s="1663"/>
    </row>
    <row s="1389" customFormat="1" customHeight="1" ht="22.5">
      <c r="A45" s="988"/>
      <c r="C45" s="1667"/>
      <c r="D45" s="1669"/>
      <c r="E45" s="1695" t="s">
        <v>92</v>
      </c>
      <c r="F45" s="704" t="s">
        <v>1828</v>
      </c>
      <c r="G45" s="1685" t="s">
        <v>1829</v>
      </c>
      <c r="H45" s="543"/>
      <c r="I45" s="543"/>
      <c r="J45" s="270" t="s">
        <v>1830</v>
      </c>
      <c r="K45" s="541"/>
      <c r="L45" s="1667"/>
      <c r="M45" s="1667"/>
      <c r="R45" s="1667"/>
      <c r="U45" s="542"/>
      <c r="AA45" s="1663"/>
      <c r="AB45" s="1663"/>
      <c r="AC45" s="1663"/>
      <c r="AD45" s="1663"/>
      <c r="AE45" s="1663"/>
    </row>
    <row s="1389" customFormat="1" customHeight="1" ht="18.75">
      <c r="A46" s="988"/>
      <c r="C46" s="1667"/>
      <c r="D46" s="1669"/>
      <c r="E46" s="1695" t="s">
        <v>111</v>
      </c>
      <c r="F46" s="704" t="s">
        <v>1831</v>
      </c>
      <c r="G46" s="1674" t="s">
        <v>1762</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586CAF-20C6-1D8B-7878-4A5372BF4D9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1733</v>
      </c>
      <c r="H2" s="539"/>
      <c r="I2" s="539"/>
      <c r="J2" s="540" t="s">
        <v>1736</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1832</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1833</v>
      </c>
      <c r="G15" s="1688" t="s">
        <v>1733</v>
      </c>
      <c r="H15" s="555"/>
      <c r="I15" s="555"/>
      <c r="J15" s="270" t="s">
        <v>1834</v>
      </c>
      <c r="K15" s="541" t="s">
        <v>1785</v>
      </c>
    </row>
    <row customHeight="1" ht="22.5">
      <c r="D16" s="1669"/>
      <c r="E16" s="1661" t="s">
        <v>109</v>
      </c>
      <c r="F16" s="1696" t="s">
        <v>1835</v>
      </c>
      <c r="G16" s="1688" t="s">
        <v>1733</v>
      </c>
      <c r="H16" s="556">
        <f>SUM(H17,H20:H27)</f>
        <v>0</v>
      </c>
      <c r="I16" s="556">
        <f>SUM(I17,I20:I27)</f>
        <v>0</v>
      </c>
      <c r="J16" s="270" t="s">
        <v>1836</v>
      </c>
      <c r="K16" s="541" t="s">
        <v>1785</v>
      </c>
    </row>
    <row customHeight="1" ht="33.75">
      <c r="D17" s="1669"/>
      <c r="E17" s="1695" t="s">
        <v>451</v>
      </c>
      <c r="F17" s="1698" t="s">
        <v>1837</v>
      </c>
      <c r="G17" s="1685" t="s">
        <v>1733</v>
      </c>
      <c r="H17" s="555"/>
      <c r="I17" s="555"/>
      <c r="J17" s="270" t="s">
        <v>1838</v>
      </c>
      <c r="K17" s="541"/>
    </row>
    <row customHeight="1" ht="18.75">
      <c r="D18" s="1669"/>
      <c r="E18" s="1695" t="s">
        <v>453</v>
      </c>
      <c r="F18" s="1699" t="s">
        <v>1839</v>
      </c>
      <c r="G18" s="1685" t="s">
        <v>1733</v>
      </c>
      <c r="H18" s="555"/>
      <c r="I18" s="555"/>
      <c r="J18" s="270"/>
      <c r="K18" s="541"/>
    </row>
    <row customHeight="1" ht="22.5">
      <c r="D19" s="1669"/>
      <c r="E19" s="1695" t="s">
        <v>1792</v>
      </c>
      <c r="F19" s="1699" t="s">
        <v>1840</v>
      </c>
      <c r="G19" s="1685" t="s">
        <v>1733</v>
      </c>
      <c r="H19" s="555"/>
      <c r="I19" s="555"/>
      <c r="J19" s="270"/>
      <c r="K19" s="541"/>
    </row>
    <row customHeight="1" ht="33.75">
      <c r="D20" s="1669"/>
      <c r="E20" s="1695" t="s">
        <v>297</v>
      </c>
      <c r="F20" s="1698" t="s">
        <v>1841</v>
      </c>
      <c r="G20" s="1685" t="s">
        <v>1733</v>
      </c>
      <c r="H20" s="555"/>
      <c r="I20" s="555"/>
      <c r="J20" s="270"/>
      <c r="K20" s="541"/>
    </row>
    <row customHeight="1" ht="33.75">
      <c r="D21" s="1669"/>
      <c r="E21" s="1695" t="s">
        <v>300</v>
      </c>
      <c r="F21" s="1698" t="s">
        <v>1842</v>
      </c>
      <c r="G21" s="1685" t="s">
        <v>1733</v>
      </c>
      <c r="H21" s="555"/>
      <c r="I21" s="555"/>
      <c r="J21" s="270"/>
      <c r="K21" s="541"/>
    </row>
    <row customHeight="1" ht="56.25">
      <c r="D22" s="1669"/>
      <c r="E22" s="1695" t="s">
        <v>1364</v>
      </c>
      <c r="F22" s="1698" t="s">
        <v>1843</v>
      </c>
      <c r="G22" s="1685" t="s">
        <v>1733</v>
      </c>
      <c r="H22" s="555"/>
      <c r="I22" s="555"/>
      <c r="J22" s="270"/>
      <c r="K22" s="541"/>
    </row>
    <row customHeight="1" ht="33.75">
      <c r="D23" s="1669"/>
      <c r="E23" s="1695" t="s">
        <v>1366</v>
      </c>
      <c r="F23" s="1698" t="s">
        <v>1844</v>
      </c>
      <c r="G23" s="1685" t="s">
        <v>1733</v>
      </c>
      <c r="H23" s="555"/>
      <c r="I23" s="555"/>
      <c r="J23" s="270"/>
      <c r="K23" s="541"/>
    </row>
    <row customHeight="1" ht="33.75">
      <c r="D24" s="1669"/>
      <c r="E24" s="1695" t="s">
        <v>1380</v>
      </c>
      <c r="F24" s="1698" t="s">
        <v>1845</v>
      </c>
      <c r="G24" s="1685" t="s">
        <v>1733</v>
      </c>
      <c r="H24" s="555"/>
      <c r="I24" s="555"/>
      <c r="J24" s="270"/>
      <c r="K24" s="541"/>
    </row>
    <row customHeight="1" ht="22.5">
      <c r="D25" s="1669"/>
      <c r="E25" s="1695" t="s">
        <v>1391</v>
      </c>
      <c r="F25" s="1698" t="s">
        <v>1846</v>
      </c>
      <c r="G25" s="1685" t="s">
        <v>1733</v>
      </c>
      <c r="H25" s="555"/>
      <c r="I25" s="555"/>
      <c r="J25" s="270"/>
      <c r="K25" s="541"/>
    </row>
    <row customHeight="1" ht="67.5">
      <c r="D26" s="1669"/>
      <c r="E26" s="1695" t="s">
        <v>1402</v>
      </c>
      <c r="F26" s="1698" t="s">
        <v>1847</v>
      </c>
      <c r="G26" s="1685" t="s">
        <v>1733</v>
      </c>
      <c r="H26" s="555"/>
      <c r="I26" s="555"/>
      <c r="J26" s="270"/>
      <c r="K26" s="541"/>
    </row>
    <row s="1389" customFormat="1" customHeight="1" ht="22.5">
      <c r="A27" s="988"/>
      <c r="C27" s="1667"/>
      <c r="D27" s="1669"/>
      <c r="E27" s="1660" t="s">
        <v>1410</v>
      </c>
      <c r="F27" s="1659" t="s">
        <v>1848</v>
      </c>
      <c r="G27" s="1686" t="s">
        <v>1733</v>
      </c>
      <c r="H27" s="577">
        <f>SUM(H28:H29)</f>
        <v>0</v>
      </c>
      <c r="I27" s="577">
        <f>SUM(I28:I29)</f>
        <v>0</v>
      </c>
      <c r="J27" s="270" t="s">
        <v>1810</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1751</v>
      </c>
      <c r="G29" s="570"/>
      <c r="H29" s="571"/>
      <c r="I29" s="571"/>
      <c r="J29" s="281" t="s">
        <v>1811</v>
      </c>
      <c r="K29" s="541"/>
      <c r="L29" s="1667"/>
      <c r="M29" s="1667"/>
      <c r="R29" s="1667"/>
      <c r="U29" s="542"/>
      <c r="AA29" s="1663"/>
      <c r="AB29" s="1663"/>
      <c r="AC29" s="1663"/>
      <c r="AD29" s="1663"/>
      <c r="AE29" s="1663"/>
    </row>
    <row s="1389" customFormat="1" customHeight="1" ht="22.5">
      <c r="A30" s="988"/>
      <c r="C30" s="1667"/>
      <c r="D30" s="1669"/>
      <c r="E30" s="1695" t="s">
        <v>89</v>
      </c>
      <c r="F30" s="1692" t="s">
        <v>1849</v>
      </c>
      <c r="G30" s="1685" t="s">
        <v>1733</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1850</v>
      </c>
      <c r="G31" s="1685" t="s">
        <v>1733</v>
      </c>
      <c r="H31" s="555"/>
      <c r="I31" s="555"/>
      <c r="J31" s="270" t="s">
        <v>1851</v>
      </c>
      <c r="K31" s="541"/>
      <c r="L31" s="1667"/>
      <c r="M31" s="1667"/>
      <c r="R31" s="1667"/>
      <c r="U31" s="542"/>
      <c r="AA31" s="1663"/>
      <c r="AB31" s="1663"/>
      <c r="AC31" s="1663"/>
      <c r="AD31" s="1663"/>
      <c r="AE31" s="1663"/>
    </row>
    <row s="1389" customFormat="1" customHeight="1" ht="22.5">
      <c r="A32" s="988"/>
      <c r="C32" s="1667"/>
      <c r="D32" s="1669"/>
      <c r="E32" s="1695" t="s">
        <v>1463</v>
      </c>
      <c r="F32" s="687" t="s">
        <v>1818</v>
      </c>
      <c r="G32" s="1685" t="s">
        <v>1733</v>
      </c>
      <c r="H32" s="555"/>
      <c r="I32" s="555"/>
      <c r="J32" s="270" t="s">
        <v>1852</v>
      </c>
      <c r="K32" s="541"/>
      <c r="L32" s="1667"/>
      <c r="M32" s="1667"/>
      <c r="R32" s="1667"/>
      <c r="U32" s="542"/>
      <c r="AA32" s="1663"/>
      <c r="AB32" s="1663"/>
      <c r="AC32" s="1663"/>
      <c r="AD32" s="1663"/>
      <c r="AE32" s="1663"/>
    </row>
    <row s="1389" customFormat="1" customHeight="1" ht="22.5">
      <c r="A33" s="988"/>
      <c r="C33" s="1667"/>
      <c r="D33" s="1669"/>
      <c r="E33" s="1695" t="s">
        <v>1480</v>
      </c>
      <c r="F33" s="687" t="s">
        <v>1853</v>
      </c>
      <c r="G33" s="1685" t="s">
        <v>1733</v>
      </c>
      <c r="H33" s="555"/>
      <c r="I33" s="555"/>
      <c r="J33" s="270" t="s">
        <v>1854</v>
      </c>
      <c r="K33" s="541"/>
      <c r="L33" s="1667"/>
      <c r="M33" s="1667"/>
      <c r="R33" s="1667"/>
      <c r="U33" s="542"/>
      <c r="AA33" s="1663"/>
      <c r="AB33" s="1663"/>
      <c r="AC33" s="1663"/>
      <c r="AD33" s="1663"/>
      <c r="AE33" s="1663"/>
    </row>
    <row s="1389" customFormat="1" customHeight="1" ht="22.5">
      <c r="A34" s="988"/>
      <c r="C34" s="1667"/>
      <c r="D34" s="1669"/>
      <c r="E34" s="1695" t="s">
        <v>1612</v>
      </c>
      <c r="F34" s="687" t="s">
        <v>1821</v>
      </c>
      <c r="G34" s="1685" t="s">
        <v>1733</v>
      </c>
      <c r="H34" s="555"/>
      <c r="I34" s="555"/>
      <c r="J34" s="270" t="s">
        <v>1855</v>
      </c>
      <c r="K34" s="541"/>
      <c r="L34" s="1667"/>
      <c r="M34" s="1667"/>
      <c r="R34" s="1667"/>
      <c r="U34" s="542"/>
      <c r="AA34" s="1663"/>
      <c r="AB34" s="1663"/>
      <c r="AC34" s="1663"/>
      <c r="AD34" s="1663"/>
      <c r="AE34" s="1663"/>
    </row>
    <row s="1389" customFormat="1" customHeight="1" ht="33.75">
      <c r="A35" s="988"/>
      <c r="C35" s="1667" t="s">
        <v>1760</v>
      </c>
      <c r="D35" s="1669"/>
      <c r="E35" s="1695" t="s">
        <v>110</v>
      </c>
      <c r="F35" s="1692" t="s">
        <v>1486</v>
      </c>
      <c r="G35" s="1688" t="s">
        <v>296</v>
      </c>
      <c r="H35" s="399"/>
      <c r="I35" s="399"/>
      <c r="J35" s="270" t="s">
        <v>1856</v>
      </c>
      <c r="K35" s="541"/>
      <c r="L35" s="1667"/>
      <c r="M35" s="1667"/>
      <c r="R35" s="1667"/>
      <c r="U35" s="542"/>
      <c r="AA35" s="1663"/>
      <c r="AB35" s="1663"/>
      <c r="AC35" s="1663"/>
      <c r="AD35" s="1663"/>
      <c r="AE35" s="1663"/>
    </row>
    <row s="1389" customFormat="1" customHeight="1" ht="22.5">
      <c r="A36" s="988"/>
      <c r="C36" s="1667"/>
      <c r="D36" s="1669"/>
      <c r="E36" s="1695" t="s">
        <v>91</v>
      </c>
      <c r="F36" s="1692" t="s">
        <v>1857</v>
      </c>
      <c r="G36" s="1685" t="s">
        <v>1826</v>
      </c>
      <c r="H36" s="543"/>
      <c r="I36" s="543"/>
      <c r="J36" s="270" t="s">
        <v>1827</v>
      </c>
      <c r="K36" s="541"/>
      <c r="L36" s="1667"/>
      <c r="M36" s="1667"/>
      <c r="R36" s="1667"/>
      <c r="U36" s="542"/>
      <c r="AA36" s="1663"/>
      <c r="AB36" s="1663"/>
      <c r="AC36" s="1663"/>
      <c r="AD36" s="1663"/>
      <c r="AE36" s="1663"/>
    </row>
    <row s="1389" customFormat="1" customHeight="1" ht="22.5">
      <c r="A37" s="988"/>
      <c r="C37" s="1667"/>
      <c r="D37" s="1669"/>
      <c r="E37" s="1695" t="s">
        <v>92</v>
      </c>
      <c r="F37" s="1692" t="s">
        <v>1858</v>
      </c>
      <c r="G37" s="1685" t="s">
        <v>1829</v>
      </c>
      <c r="H37" s="543"/>
      <c r="I37" s="543"/>
      <c r="J37" s="270" t="s">
        <v>1830</v>
      </c>
      <c r="K37" s="541"/>
      <c r="L37" s="1667"/>
      <c r="M37" s="1667"/>
      <c r="R37" s="1667"/>
      <c r="U37" s="542"/>
      <c r="AA37" s="1663"/>
      <c r="AB37" s="1663"/>
      <c r="AC37" s="1663"/>
      <c r="AD37" s="1663"/>
      <c r="AE37" s="1663"/>
    </row>
    <row customHeight="1" ht="11.25">
      <c r="D38" s="1669"/>
    </row>
    <row customHeight="1" ht="26.25">
      <c r="D39" s="1669"/>
      <c r="E39" s="1266" t="s">
        <v>505</v>
      </c>
      <c r="F39" s="2200" t="s">
        <v>1859</v>
      </c>
      <c r="G39" s="2200"/>
      <c r="H39" s="2200"/>
      <c r="I39" s="2200"/>
      <c r="J39" s="2200"/>
    </row>
    <row s="1672" customFormat="1" customHeight="1" ht="37.5">
      <c r="A40" s="988"/>
      <c r="B40" s="1667"/>
      <c r="C40" s="1667"/>
      <c r="D40" s="339"/>
      <c r="F40" s="2200" t="s">
        <v>1860</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A8217-BB18-5328-D2E8-41A834F8C0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1861</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1862</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1863</v>
      </c>
      <c r="F19" s="657" t="s">
        <v>428</v>
      </c>
      <c r="G19" s="660"/>
      <c r="H19" s="659"/>
      <c r="I19" s="956"/>
      <c r="J19" s="659"/>
      <c r="K19" s="270" t="s">
        <v>1864</v>
      </c>
      <c r="L19" s="717"/>
    </row>
    <row s="1666" customFormat="1" customHeight="1" ht="18.75" hidden="1">
      <c r="A20" s="2328"/>
      <c r="C20" s="957"/>
      <c r="D20" s="954" t="s">
        <v>1463</v>
      </c>
      <c r="E20" s="955" t="s">
        <v>1865</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1866</v>
      </c>
      <c r="F21" s="951" t="s">
        <v>1867</v>
      </c>
      <c r="G21" s="943"/>
      <c r="H21" s="86"/>
      <c r="I21" s="943"/>
      <c r="J21" s="86"/>
      <c r="K21" s="949"/>
      <c r="L21" s="717"/>
      <c r="W21" s="672"/>
    </row>
    <row s="1666" customFormat="1" customHeight="1" ht="33.75" hidden="1">
      <c r="A22" s="2328"/>
      <c r="C22" s="957"/>
      <c r="D22" s="954" t="s">
        <v>1476</v>
      </c>
      <c r="E22" s="574" t="s">
        <v>1868</v>
      </c>
      <c r="F22" s="951" t="s">
        <v>1869</v>
      </c>
      <c r="G22" s="943"/>
      <c r="H22" s="86"/>
      <c r="I22" s="943"/>
      <c r="J22" s="86"/>
      <c r="K22" s="949"/>
      <c r="L22" s="717"/>
      <c r="W22" s="672"/>
    </row>
    <row s="1666" customFormat="1" customHeight="1" ht="22.5" hidden="1">
      <c r="A23" s="2328"/>
      <c r="C23" s="957"/>
      <c r="D23" s="954" t="s">
        <v>1480</v>
      </c>
      <c r="E23" s="955" t="s">
        <v>1870</v>
      </c>
      <c r="F23" s="951" t="s">
        <v>296</v>
      </c>
      <c r="G23" s="951" t="s">
        <v>296</v>
      </c>
      <c r="H23" s="950" t="s">
        <v>296</v>
      </c>
      <c r="I23" s="951" t="s">
        <v>296</v>
      </c>
      <c r="J23" s="950" t="s">
        <v>296</v>
      </c>
      <c r="K23" s="949"/>
      <c r="L23" s="717"/>
      <c r="W23" s="672"/>
    </row>
    <row s="1666" customFormat="1" customHeight="1" ht="22.5" hidden="1">
      <c r="A24" s="2328"/>
      <c r="C24" s="957"/>
      <c r="D24" s="954" t="s">
        <v>1871</v>
      </c>
      <c r="E24" s="574" t="s">
        <v>1872</v>
      </c>
      <c r="F24" s="951" t="s">
        <v>1873</v>
      </c>
      <c r="G24" s="943"/>
      <c r="H24" s="683"/>
      <c r="I24" s="943"/>
      <c r="J24" s="683"/>
      <c r="K24" s="949"/>
      <c r="L24" s="717"/>
      <c r="W24" s="672"/>
    </row>
    <row s="1666" customFormat="1" customHeight="1" ht="22.5" hidden="1">
      <c r="A25" s="2328"/>
      <c r="C25" s="957"/>
      <c r="D25" s="954" t="s">
        <v>1874</v>
      </c>
      <c r="E25" s="574" t="s">
        <v>1875</v>
      </c>
      <c r="F25" s="951" t="s">
        <v>296</v>
      </c>
      <c r="G25" s="951" t="s">
        <v>296</v>
      </c>
      <c r="H25" s="950" t="s">
        <v>296</v>
      </c>
      <c r="I25" s="951" t="s">
        <v>296</v>
      </c>
      <c r="J25" s="950" t="s">
        <v>296</v>
      </c>
      <c r="K25" s="949"/>
      <c r="L25" s="717"/>
      <c r="W25" s="672"/>
    </row>
    <row s="1666" customFormat="1" customHeight="1" ht="18.75" hidden="1">
      <c r="A26" s="2328"/>
      <c r="C26" s="957"/>
      <c r="D26" s="954" t="s">
        <v>1876</v>
      </c>
      <c r="E26" s="551" t="s">
        <v>1877</v>
      </c>
      <c r="F26" s="951" t="s">
        <v>1878</v>
      </c>
      <c r="G26" s="677"/>
      <c r="H26" s="683"/>
      <c r="I26" s="677"/>
      <c r="J26" s="683"/>
      <c r="K26" s="949"/>
      <c r="L26" s="717"/>
      <c r="W26" s="672"/>
    </row>
    <row s="1666" customFormat="1" customHeight="1" ht="18.75" hidden="1">
      <c r="A27" s="2328"/>
      <c r="C27" s="957"/>
      <c r="D27" s="954" t="s">
        <v>1879</v>
      </c>
      <c r="E27" s="551" t="s">
        <v>1880</v>
      </c>
      <c r="F27" s="951" t="s">
        <v>1881</v>
      </c>
      <c r="G27" s="677"/>
      <c r="H27" s="683"/>
      <c r="I27" s="677"/>
      <c r="J27" s="683"/>
      <c r="K27" s="949"/>
      <c r="L27" s="717"/>
      <c r="W27" s="672"/>
    </row>
    <row s="1666" customFormat="1" customHeight="1" ht="18.75" hidden="1">
      <c r="A28" s="2328"/>
      <c r="C28" s="957"/>
      <c r="D28" s="954" t="s">
        <v>1882</v>
      </c>
      <c r="E28" s="574" t="s">
        <v>1883</v>
      </c>
      <c r="F28" s="951" t="s">
        <v>296</v>
      </c>
      <c r="G28" s="951" t="s">
        <v>296</v>
      </c>
      <c r="H28" s="950" t="s">
        <v>296</v>
      </c>
      <c r="I28" s="951" t="s">
        <v>296</v>
      </c>
      <c r="J28" s="950" t="s">
        <v>296</v>
      </c>
      <c r="K28" s="949"/>
      <c r="L28" s="717"/>
      <c r="W28" s="672"/>
    </row>
    <row s="1666" customFormat="1" customHeight="1" ht="18.75" hidden="1">
      <c r="A29" s="2328"/>
      <c r="C29" s="957"/>
      <c r="D29" s="954" t="s">
        <v>1884</v>
      </c>
      <c r="E29" s="551" t="s">
        <v>1877</v>
      </c>
      <c r="F29" s="951" t="s">
        <v>1885</v>
      </c>
      <c r="G29" s="677"/>
      <c r="H29" s="683"/>
      <c r="I29" s="677"/>
      <c r="J29" s="683"/>
      <c r="K29" s="949"/>
      <c r="L29" s="717"/>
      <c r="W29" s="672"/>
    </row>
    <row s="1666" customFormat="1" customHeight="1" ht="18.75" hidden="1">
      <c r="A30" s="2328"/>
      <c r="C30" s="957"/>
      <c r="D30" s="954" t="s">
        <v>1886</v>
      </c>
      <c r="E30" s="551" t="s">
        <v>1887</v>
      </c>
      <c r="F30" s="951" t="s">
        <v>1888</v>
      </c>
      <c r="G30" s="677"/>
      <c r="H30" s="683"/>
      <c r="I30" s="677"/>
      <c r="J30" s="683"/>
      <c r="K30" s="949"/>
      <c r="L30" s="717"/>
      <c r="W30" s="672"/>
    </row>
    <row customHeight="1" ht="126.75" hidden="1">
      <c r="A31" s="2328"/>
      <c r="D31" s="954" t="s">
        <v>110</v>
      </c>
      <c r="E31" s="260" t="s">
        <v>1889</v>
      </c>
      <c r="F31" s="657" t="s">
        <v>1646</v>
      </c>
      <c r="G31" s="555"/>
      <c r="H31" s="659"/>
      <c r="I31" s="555"/>
      <c r="J31" s="659"/>
      <c r="K31" s="270" t="s">
        <v>1890</v>
      </c>
      <c r="L31" s="717"/>
    </row>
    <row customHeight="1" ht="56.25" hidden="1">
      <c r="A32" s="2328"/>
      <c r="D32" s="954" t="s">
        <v>91</v>
      </c>
      <c r="E32" s="260" t="s">
        <v>1891</v>
      </c>
      <c r="F32" s="537" t="s">
        <v>1643</v>
      </c>
      <c r="G32" s="555"/>
      <c r="H32" s="659"/>
      <c r="I32" s="555"/>
      <c r="J32" s="659"/>
      <c r="K32" s="270" t="s">
        <v>1892</v>
      </c>
      <c r="L32" s="717"/>
    </row>
    <row customHeight="1" ht="11.25" hidden="1">
      <c r="A33" s="2328"/>
      <c r="E33" s="661"/>
      <c r="F33" s="161"/>
      <c r="G33" s="161"/>
      <c r="H33" s="161"/>
      <c r="I33" s="161"/>
      <c r="J33" s="161"/>
      <c r="K33" s="161"/>
    </row>
    <row customHeight="1" ht="12.75" hidden="1">
      <c r="A34" s="2328"/>
      <c r="D34" s="47">
        <v>1</v>
      </c>
      <c r="E34" s="323" t="s">
        <v>1893</v>
      </c>
    </row>
    <row customHeight="1" ht="11.25" hidden="1">
      <c r="A35" s="2328"/>
      <c r="D35" s="361"/>
      <c r="E35" s="323" t="s">
        <v>1894</v>
      </c>
    </row>
    <row s="1666" customFormat="1" customHeight="1" ht="11.25">
      <c r="A36" s="1034"/>
      <c r="B36" s="516"/>
      <c r="D36" s="1035"/>
      <c r="E36" s="1036"/>
    </row>
    <row s="1666" customFormat="1" customHeight="1" ht="22.5">
      <c r="A37" s="2328" t="s">
        <v>984</v>
      </c>
      <c r="B37" s="509"/>
      <c r="D37" s="954">
        <v>1</v>
      </c>
      <c r="E37" s="704" t="s">
        <v>1895</v>
      </c>
      <c r="F37" s="657" t="s">
        <v>1631</v>
      </c>
      <c r="G37" s="555"/>
      <c r="H37" s="517"/>
      <c r="I37" s="555"/>
      <c r="J37" s="517"/>
      <c r="K37" s="270" t="s">
        <v>1896</v>
      </c>
    </row>
    <row s="1666" customFormat="1" customHeight="1" ht="22.5">
      <c r="A38" s="2328"/>
      <c r="B38" s="509"/>
      <c r="D38" s="666" t="s">
        <v>109</v>
      </c>
      <c r="E38" s="1033" t="s">
        <v>1897</v>
      </c>
      <c r="F38" s="1037" t="s">
        <v>428</v>
      </c>
      <c r="G38" s="1037" t="s">
        <v>428</v>
      </c>
      <c r="H38" s="1031"/>
      <c r="I38" s="1037" t="s">
        <v>428</v>
      </c>
      <c r="J38" s="1031"/>
      <c r="K38" s="1032"/>
    </row>
    <row s="1666" customFormat="1" customHeight="1" ht="33.75">
      <c r="A39" s="2328"/>
      <c r="B39" s="509"/>
      <c r="D39" s="662" t="s">
        <v>453</v>
      </c>
      <c r="E39" s="721" t="s">
        <v>1898</v>
      </c>
      <c r="F39" s="657" t="s">
        <v>1899</v>
      </c>
      <c r="G39" s="665"/>
      <c r="H39" s="1024"/>
      <c r="I39" s="665"/>
      <c r="J39" s="1024"/>
      <c r="K39" s="270" t="s">
        <v>1900</v>
      </c>
    </row>
    <row s="1666" customFormat="1" customHeight="1" ht="33.75">
      <c r="A40" s="2328"/>
      <c r="B40" s="509"/>
      <c r="D40" s="662" t="s">
        <v>1792</v>
      </c>
      <c r="E40" s="721" t="s">
        <v>1901</v>
      </c>
      <c r="F40" s="1028" t="s">
        <v>1902</v>
      </c>
      <c r="G40" s="739"/>
      <c r="H40" s="1024"/>
      <c r="I40" s="739"/>
      <c r="J40" s="1024"/>
      <c r="K40" s="270" t="s">
        <v>1903</v>
      </c>
    </row>
    <row s="1666" customFormat="1" customHeight="1" ht="22.5">
      <c r="A41" s="2328"/>
      <c r="B41" s="509"/>
      <c r="D41" s="662" t="s">
        <v>89</v>
      </c>
      <c r="E41" s="720" t="s">
        <v>1904</v>
      </c>
      <c r="F41" s="657" t="s">
        <v>428</v>
      </c>
      <c r="G41" s="657" t="s">
        <v>428</v>
      </c>
      <c r="H41" s="1025"/>
      <c r="I41" s="657" t="s">
        <v>428</v>
      </c>
      <c r="J41" s="1025"/>
      <c r="K41" s="282"/>
    </row>
    <row s="1666" customFormat="1" customHeight="1" ht="45">
      <c r="A42" s="2328"/>
      <c r="B42" s="509"/>
      <c r="D42" s="662" t="s">
        <v>316</v>
      </c>
      <c r="E42" s="721" t="s">
        <v>1905</v>
      </c>
      <c r="F42" s="657" t="s">
        <v>1646</v>
      </c>
      <c r="G42" s="555"/>
      <c r="H42" s="1025"/>
      <c r="I42" s="555"/>
      <c r="J42" s="1025"/>
      <c r="K42" s="282" t="s">
        <v>1906</v>
      </c>
    </row>
    <row s="1666" customFormat="1" customHeight="1" ht="45">
      <c r="A43" s="2328"/>
      <c r="B43" s="509"/>
      <c r="D43" s="662" t="s">
        <v>324</v>
      </c>
      <c r="E43" s="664" t="s">
        <v>1907</v>
      </c>
      <c r="F43" s="1029" t="s">
        <v>1646</v>
      </c>
      <c r="G43" s="740"/>
      <c r="H43" s="1024"/>
      <c r="I43" s="740"/>
      <c r="J43" s="1024"/>
      <c r="K43" s="282" t="s">
        <v>1908</v>
      </c>
    </row>
    <row s="1666" customFormat="1" customHeight="1" ht="11.25">
      <c r="A44" s="2328"/>
      <c r="B44" s="509"/>
      <c r="D44" s="662" t="s">
        <v>90</v>
      </c>
      <c r="E44" s="663" t="s">
        <v>1909</v>
      </c>
      <c r="F44" s="657" t="s">
        <v>1899</v>
      </c>
      <c r="G44" s="665"/>
      <c r="H44" s="1024"/>
      <c r="I44" s="665"/>
      <c r="J44" s="1024"/>
      <c r="K44" s="270"/>
    </row>
    <row s="1666" customFormat="1" customHeight="1" ht="11.25">
      <c r="A45" s="2328"/>
      <c r="B45" s="509"/>
      <c r="D45" s="662" t="s">
        <v>1463</v>
      </c>
      <c r="E45" s="664" t="s">
        <v>1910</v>
      </c>
      <c r="F45" s="657" t="s">
        <v>1899</v>
      </c>
      <c r="G45" s="665"/>
      <c r="H45" s="1024"/>
      <c r="I45" s="665"/>
      <c r="J45" s="1024"/>
      <c r="K45" s="270"/>
    </row>
    <row s="1666" customFormat="1" customHeight="1" ht="11.25">
      <c r="A46" s="2328"/>
      <c r="B46" s="509"/>
      <c r="D46" s="662" t="s">
        <v>1480</v>
      </c>
      <c r="E46" s="664" t="s">
        <v>1911</v>
      </c>
      <c r="F46" s="657" t="s">
        <v>1899</v>
      </c>
      <c r="G46" s="665"/>
      <c r="H46" s="1024"/>
      <c r="I46" s="665"/>
      <c r="J46" s="1024"/>
      <c r="K46" s="270"/>
    </row>
    <row s="1666" customFormat="1" customHeight="1" ht="11.25">
      <c r="A47" s="2328"/>
      <c r="B47" s="509"/>
      <c r="D47" s="662" t="s">
        <v>1612</v>
      </c>
      <c r="E47" s="664" t="s">
        <v>1912</v>
      </c>
      <c r="F47" s="657" t="s">
        <v>1899</v>
      </c>
      <c r="G47" s="665"/>
      <c r="H47" s="1024"/>
      <c r="I47" s="665"/>
      <c r="J47" s="1024"/>
      <c r="K47" s="270"/>
    </row>
    <row s="1666" customFormat="1" customHeight="1" ht="11.25">
      <c r="A48" s="2328"/>
      <c r="B48" s="509"/>
      <c r="D48" s="662" t="s">
        <v>1913</v>
      </c>
      <c r="E48" s="668" t="s">
        <v>1914</v>
      </c>
      <c r="F48" s="657" t="s">
        <v>1899</v>
      </c>
      <c r="G48" s="665"/>
      <c r="H48" s="1024"/>
      <c r="I48" s="665"/>
      <c r="J48" s="1024"/>
      <c r="K48" s="270"/>
    </row>
    <row s="1666" customFormat="1" customHeight="1" ht="11.25">
      <c r="A49" s="2328"/>
      <c r="B49" s="509"/>
      <c r="D49" s="662" t="s">
        <v>1915</v>
      </c>
      <c r="E49" s="668" t="s">
        <v>1916</v>
      </c>
      <c r="F49" s="657" t="s">
        <v>1899</v>
      </c>
      <c r="G49" s="665"/>
      <c r="H49" s="1024"/>
      <c r="I49" s="665"/>
      <c r="J49" s="1024"/>
      <c r="K49" s="270"/>
    </row>
    <row s="1666" customFormat="1" customHeight="1" ht="11.25">
      <c r="A50" s="2328"/>
      <c r="B50" s="509"/>
      <c r="D50" s="662" t="s">
        <v>1614</v>
      </c>
      <c r="E50" s="664" t="s">
        <v>1917</v>
      </c>
      <c r="F50" s="657" t="s">
        <v>1899</v>
      </c>
      <c r="G50" s="665"/>
      <c r="H50" s="1024"/>
      <c r="I50" s="665"/>
      <c r="J50" s="1024"/>
      <c r="K50" s="270"/>
    </row>
    <row s="1666" customFormat="1" customHeight="1" ht="11.25">
      <c r="A51" s="2328"/>
      <c r="B51" s="509"/>
      <c r="D51" s="662" t="s">
        <v>1918</v>
      </c>
      <c r="E51" s="664" t="s">
        <v>1919</v>
      </c>
      <c r="F51" s="657" t="s">
        <v>1899</v>
      </c>
      <c r="G51" s="665"/>
      <c r="H51" s="1024"/>
      <c r="I51" s="665"/>
      <c r="J51" s="1024"/>
      <c r="K51" s="270"/>
    </row>
    <row s="1666" customFormat="1" customHeight="1" ht="45">
      <c r="A52" s="2328"/>
      <c r="B52" s="509"/>
      <c r="D52" s="662" t="s">
        <v>110</v>
      </c>
      <c r="E52" s="663" t="s">
        <v>1920</v>
      </c>
      <c r="F52" s="657" t="s">
        <v>1899</v>
      </c>
      <c r="G52" s="665"/>
      <c r="H52" s="1024"/>
      <c r="I52" s="665"/>
      <c r="J52" s="1024"/>
      <c r="K52" s="270"/>
    </row>
    <row s="1666" customFormat="1" customHeight="1" ht="11.25">
      <c r="A53" s="2328"/>
      <c r="B53" s="509"/>
      <c r="D53" s="662" t="s">
        <v>305</v>
      </c>
      <c r="E53" s="664" t="s">
        <v>1910</v>
      </c>
      <c r="F53" s="657" t="s">
        <v>1899</v>
      </c>
      <c r="G53" s="665"/>
      <c r="H53" s="1024"/>
      <c r="I53" s="665"/>
      <c r="J53" s="1024"/>
      <c r="K53" s="270"/>
    </row>
    <row s="1666" customFormat="1" customHeight="1" ht="11.25">
      <c r="A54" s="2328"/>
      <c r="B54" s="509"/>
      <c r="D54" s="662" t="s">
        <v>307</v>
      </c>
      <c r="E54" s="664" t="s">
        <v>1911</v>
      </c>
      <c r="F54" s="657" t="s">
        <v>1899</v>
      </c>
      <c r="G54" s="665"/>
      <c r="H54" s="1024"/>
      <c r="I54" s="665"/>
      <c r="J54" s="1024"/>
      <c r="K54" s="270"/>
    </row>
    <row s="1666" customFormat="1" customHeight="1" ht="11.25">
      <c r="A55" s="2328"/>
      <c r="B55" s="509"/>
      <c r="D55" s="662" t="s">
        <v>310</v>
      </c>
      <c r="E55" s="664" t="s">
        <v>1912</v>
      </c>
      <c r="F55" s="657" t="s">
        <v>1899</v>
      </c>
      <c r="G55" s="665"/>
      <c r="H55" s="1024"/>
      <c r="I55" s="665"/>
      <c r="J55" s="1024"/>
      <c r="K55" s="270"/>
    </row>
    <row s="1666" customFormat="1" customHeight="1" ht="11.25">
      <c r="A56" s="2328"/>
      <c r="B56" s="509"/>
      <c r="D56" s="662" t="s">
        <v>1621</v>
      </c>
      <c r="E56" s="668" t="s">
        <v>1914</v>
      </c>
      <c r="F56" s="657" t="s">
        <v>1899</v>
      </c>
      <c r="G56" s="665"/>
      <c r="H56" s="1024"/>
      <c r="I56" s="665"/>
      <c r="J56" s="1024"/>
      <c r="K56" s="270"/>
    </row>
    <row s="1666" customFormat="1" customHeight="1" ht="11.25">
      <c r="A57" s="2328"/>
      <c r="B57" s="509"/>
      <c r="D57" s="662" t="s">
        <v>1624</v>
      </c>
      <c r="E57" s="668" t="s">
        <v>1916</v>
      </c>
      <c r="F57" s="657" t="s">
        <v>1899</v>
      </c>
      <c r="G57" s="665"/>
      <c r="H57" s="1024"/>
      <c r="I57" s="665"/>
      <c r="J57" s="1024"/>
      <c r="K57" s="270"/>
    </row>
    <row s="1666" customFormat="1" customHeight="1" ht="11.25">
      <c r="A58" s="2328"/>
      <c r="B58" s="509"/>
      <c r="D58" s="662" t="s">
        <v>312</v>
      </c>
      <c r="E58" s="664" t="s">
        <v>1917</v>
      </c>
      <c r="F58" s="657" t="s">
        <v>1899</v>
      </c>
      <c r="G58" s="665"/>
      <c r="H58" s="1024"/>
      <c r="I58" s="665"/>
      <c r="J58" s="1024"/>
      <c r="K58" s="270"/>
    </row>
    <row s="1666" customFormat="1" customHeight="1" ht="11.25">
      <c r="A59" s="2328"/>
      <c r="B59" s="509"/>
      <c r="D59" s="662" t="s">
        <v>1921</v>
      </c>
      <c r="E59" s="664" t="s">
        <v>1919</v>
      </c>
      <c r="F59" s="657" t="s">
        <v>1899</v>
      </c>
      <c r="G59" s="665"/>
      <c r="H59" s="1024"/>
      <c r="I59" s="665"/>
      <c r="J59" s="1024"/>
      <c r="K59" s="270"/>
    </row>
    <row s="1666" customFormat="1" customHeight="1" ht="33.75">
      <c r="A60" s="2328"/>
      <c r="B60" s="509"/>
      <c r="D60" s="662" t="s">
        <v>91</v>
      </c>
      <c r="E60" s="663" t="s">
        <v>1922</v>
      </c>
      <c r="F60" s="719" t="s">
        <v>1646</v>
      </c>
      <c r="G60" s="740"/>
      <c r="H60" s="1024"/>
      <c r="I60" s="740"/>
      <c r="J60" s="1024"/>
      <c r="K60" s="282" t="s">
        <v>1923</v>
      </c>
    </row>
    <row s="1666" customFormat="1" customHeight="1" ht="33.75">
      <c r="A61" s="2328"/>
      <c r="B61" s="509"/>
      <c r="D61" s="662" t="s">
        <v>92</v>
      </c>
      <c r="E61" s="663" t="s">
        <v>1924</v>
      </c>
      <c r="F61" s="724" t="s">
        <v>1643</v>
      </c>
      <c r="G61" s="665"/>
      <c r="H61" s="1024"/>
      <c r="I61" s="665"/>
      <c r="J61" s="1024"/>
      <c r="K61" s="270"/>
    </row>
    <row s="1666" customFormat="1" customHeight="1" ht="22.5">
      <c r="A62" s="2328"/>
      <c r="B62" s="509" t="s">
        <v>1760</v>
      </c>
      <c r="D62" s="662" t="s">
        <v>111</v>
      </c>
      <c r="E62" s="663" t="s">
        <v>1925</v>
      </c>
      <c r="F62" s="724" t="s">
        <v>296</v>
      </c>
      <c r="G62" s="379"/>
      <c r="H62" s="1024"/>
      <c r="I62" s="379"/>
      <c r="J62" s="1024"/>
      <c r="K62" s="270" t="s">
        <v>1558</v>
      </c>
    </row>
    <row s="1666" customFormat="1" customHeight="1" ht="45">
      <c r="A63" s="2328"/>
      <c r="B63" s="509" t="s">
        <v>1760</v>
      </c>
      <c r="D63" s="662" t="s">
        <v>1926</v>
      </c>
      <c r="E63" s="664" t="s">
        <v>1927</v>
      </c>
      <c r="F63" s="719" t="s">
        <v>296</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1928</v>
      </c>
      <c r="F65" s="738" t="s">
        <v>1631</v>
      </c>
      <c r="G65" s="739"/>
      <c r="H65" s="1030"/>
      <c r="I65" s="739"/>
      <c r="J65" s="1030"/>
      <c r="K65" s="281" t="s">
        <v>1929</v>
      </c>
    </row>
    <row s="1666" customFormat="1" customHeight="1" ht="56.25" hidden="1">
      <c r="A66" s="2328"/>
      <c r="B66" s="509"/>
      <c r="D66" s="741" t="s">
        <v>109</v>
      </c>
      <c r="E66" s="704" t="s">
        <v>1930</v>
      </c>
      <c r="F66" s="657" t="s">
        <v>428</v>
      </c>
      <c r="G66" s="657" t="s">
        <v>428</v>
      </c>
      <c r="H66" s="517"/>
      <c r="I66" s="657" t="s">
        <v>428</v>
      </c>
      <c r="J66" s="517"/>
      <c r="K66" s="270"/>
    </row>
    <row s="1666" customFormat="1" customHeight="1" ht="33.75" hidden="1">
      <c r="A67" s="2328"/>
      <c r="B67" s="509"/>
      <c r="D67" s="741" t="s">
        <v>451</v>
      </c>
      <c r="E67" s="955" t="s">
        <v>1931</v>
      </c>
      <c r="F67" s="657" t="s">
        <v>1902</v>
      </c>
      <c r="G67" s="725"/>
      <c r="H67" s="517"/>
      <c r="I67" s="725"/>
      <c r="J67" s="517"/>
      <c r="K67" s="270"/>
    </row>
    <row s="1666" customFormat="1" customHeight="1" ht="22.5" hidden="1">
      <c r="A68" s="2328"/>
      <c r="B68" s="509"/>
      <c r="D68" s="741" t="s">
        <v>297</v>
      </c>
      <c r="E68" s="955" t="s">
        <v>1932</v>
      </c>
      <c r="F68" s="657" t="s">
        <v>1902</v>
      </c>
      <c r="G68" s="725"/>
      <c r="H68" s="517"/>
      <c r="I68" s="725"/>
      <c r="J68" s="517"/>
      <c r="K68" s="270"/>
    </row>
    <row s="1666" customFormat="1" customHeight="1" ht="22.5" hidden="1">
      <c r="A69" s="2328"/>
      <c r="B69" s="509"/>
      <c r="D69" s="741" t="s">
        <v>300</v>
      </c>
      <c r="E69" s="955" t="s">
        <v>1933</v>
      </c>
      <c r="F69" s="719" t="s">
        <v>1646</v>
      </c>
      <c r="G69" s="740"/>
      <c r="H69" s="517"/>
      <c r="I69" s="740"/>
      <c r="J69" s="517"/>
      <c r="K69" s="270"/>
    </row>
    <row s="1666" customFormat="1" customHeight="1" ht="22.5" hidden="1">
      <c r="A70" s="2328"/>
      <c r="B70" s="509"/>
      <c r="D70" s="741" t="s">
        <v>1364</v>
      </c>
      <c r="E70" s="955" t="s">
        <v>1934</v>
      </c>
      <c r="F70" s="719" t="s">
        <v>1646</v>
      </c>
      <c r="G70" s="740"/>
      <c r="H70" s="517"/>
      <c r="I70" s="740"/>
      <c r="J70" s="517"/>
      <c r="K70" s="270"/>
    </row>
    <row s="1666" customFormat="1" customHeight="1" ht="22.5" hidden="1">
      <c r="A71" s="2328"/>
      <c r="B71" s="509"/>
      <c r="D71" s="662" t="s">
        <v>89</v>
      </c>
      <c r="E71" s="663" t="s">
        <v>1935</v>
      </c>
      <c r="F71" s="657" t="s">
        <v>1902</v>
      </c>
      <c r="G71" s="555"/>
      <c r="H71" s="1031"/>
      <c r="I71" s="555"/>
      <c r="J71" s="1031"/>
      <c r="K71" s="282"/>
    </row>
    <row s="1666" customFormat="1" customHeight="1" ht="56.25" hidden="1">
      <c r="A72" s="2328"/>
      <c r="B72" s="509"/>
      <c r="D72" s="662" t="s">
        <v>90</v>
      </c>
      <c r="E72" s="663" t="s">
        <v>1936</v>
      </c>
      <c r="F72" s="719" t="s">
        <v>1646</v>
      </c>
      <c r="G72" s="740"/>
      <c r="H72" s="1024"/>
      <c r="I72" s="740"/>
      <c r="J72" s="1024"/>
      <c r="K72" s="282"/>
    </row>
    <row s="1666" customFormat="1" customHeight="1" ht="33.75" hidden="1">
      <c r="A73" s="2328"/>
      <c r="B73" s="509"/>
      <c r="D73" s="662" t="s">
        <v>110</v>
      </c>
      <c r="E73" s="663" t="s">
        <v>1937</v>
      </c>
      <c r="F73" s="724" t="s">
        <v>1643</v>
      </c>
      <c r="G73" s="665"/>
      <c r="H73" s="1024"/>
      <c r="I73" s="665"/>
      <c r="J73" s="1024"/>
      <c r="K73" s="270"/>
    </row>
    <row s="1666" customFormat="1" customHeight="1" ht="22.5" hidden="1">
      <c r="A74" s="2328"/>
      <c r="B74" s="509" t="s">
        <v>1760</v>
      </c>
      <c r="D74" s="662" t="s">
        <v>91</v>
      </c>
      <c r="E74" s="663" t="s">
        <v>1938</v>
      </c>
      <c r="F74" s="724" t="s">
        <v>296</v>
      </c>
      <c r="G74" s="379"/>
      <c r="H74" s="1024"/>
      <c r="I74" s="379"/>
      <c r="J74" s="1024"/>
      <c r="K74" s="270" t="s">
        <v>1558</v>
      </c>
    </row>
    <row s="1666" customFormat="1" customHeight="1" ht="45" hidden="1">
      <c r="A75" s="2328"/>
      <c r="B75" s="509" t="s">
        <v>1760</v>
      </c>
      <c r="D75" s="662" t="s">
        <v>1368</v>
      </c>
      <c r="E75" s="664" t="s">
        <v>1939</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1940</v>
      </c>
      <c r="F77" s="719" t="s">
        <v>1631</v>
      </c>
      <c r="G77" s="722"/>
      <c r="H77" s="1024"/>
      <c r="I77" s="722"/>
      <c r="J77" s="1024"/>
      <c r="K77" s="270" t="s">
        <v>1941</v>
      </c>
    </row>
    <row s="1666" customFormat="1" customHeight="1" ht="11.25" hidden="1">
      <c r="A78" s="2328"/>
      <c r="B78" s="509"/>
      <c r="D78" s="662" t="s">
        <v>109</v>
      </c>
      <c r="E78" s="663" t="s">
        <v>1942</v>
      </c>
      <c r="F78" s="719" t="s">
        <v>1631</v>
      </c>
      <c r="G78" s="722"/>
      <c r="H78" s="1024"/>
      <c r="I78" s="722"/>
      <c r="J78" s="1024"/>
      <c r="K78" s="270" t="s">
        <v>1943</v>
      </c>
    </row>
    <row s="1666" customFormat="1" customHeight="1" ht="22.5" hidden="1">
      <c r="A79" s="2328"/>
      <c r="B79" s="509"/>
      <c r="D79" s="662" t="s">
        <v>89</v>
      </c>
      <c r="E79" s="720" t="s">
        <v>1944</v>
      </c>
      <c r="F79" s="657" t="s">
        <v>1899</v>
      </c>
      <c r="G79" s="722"/>
      <c r="H79" s="1024"/>
      <c r="I79" s="722"/>
      <c r="J79" s="1024"/>
      <c r="K79" s="270" t="s">
        <v>1945</v>
      </c>
    </row>
    <row s="1666" customFormat="1" customHeight="1" ht="11.25" hidden="1">
      <c r="A80" s="2328"/>
      <c r="B80" s="509"/>
      <c r="D80" s="662" t="s">
        <v>316</v>
      </c>
      <c r="E80" s="721" t="s">
        <v>1946</v>
      </c>
      <c r="F80" s="657" t="s">
        <v>1899</v>
      </c>
      <c r="G80" s="722"/>
      <c r="H80" s="1024"/>
      <c r="I80" s="722"/>
      <c r="J80" s="1024"/>
      <c r="K80" s="270"/>
    </row>
    <row s="1666" customFormat="1" customHeight="1" ht="11.25" hidden="1">
      <c r="A81" s="2328"/>
      <c r="B81" s="509"/>
      <c r="D81" s="662" t="s">
        <v>324</v>
      </c>
      <c r="E81" s="721" t="s">
        <v>1947</v>
      </c>
      <c r="F81" s="657" t="s">
        <v>1899</v>
      </c>
      <c r="G81" s="722"/>
      <c r="H81" s="1024"/>
      <c r="I81" s="722"/>
      <c r="J81" s="1024"/>
      <c r="K81" s="270"/>
    </row>
    <row s="1666" customFormat="1" customHeight="1" ht="11.25" hidden="1">
      <c r="A82" s="2328"/>
      <c r="B82" s="509"/>
      <c r="D82" s="662" t="s">
        <v>326</v>
      </c>
      <c r="E82" s="721" t="s">
        <v>1948</v>
      </c>
      <c r="F82" s="657" t="s">
        <v>1899</v>
      </c>
      <c r="G82" s="722"/>
      <c r="H82" s="1024"/>
      <c r="I82" s="722"/>
      <c r="J82" s="1024"/>
      <c r="K82" s="270"/>
    </row>
    <row s="1666" customFormat="1" customHeight="1" ht="11.25" hidden="1">
      <c r="A83" s="2328"/>
      <c r="B83" s="509"/>
      <c r="D83" s="662" t="s">
        <v>328</v>
      </c>
      <c r="E83" s="721" t="s">
        <v>1949</v>
      </c>
      <c r="F83" s="657" t="s">
        <v>1899</v>
      </c>
      <c r="G83" s="722"/>
      <c r="H83" s="1024"/>
      <c r="I83" s="722"/>
      <c r="J83" s="1024"/>
      <c r="K83" s="270"/>
    </row>
    <row s="1666" customFormat="1" customHeight="1" ht="11.25" hidden="1">
      <c r="A84" s="2328"/>
      <c r="B84" s="509"/>
      <c r="D84" s="662" t="s">
        <v>1950</v>
      </c>
      <c r="E84" s="721" t="s">
        <v>1951</v>
      </c>
      <c r="F84" s="657" t="s">
        <v>1899</v>
      </c>
      <c r="G84" s="722"/>
      <c r="H84" s="1024"/>
      <c r="I84" s="722"/>
      <c r="J84" s="1024"/>
      <c r="K84" s="270"/>
    </row>
    <row s="1666" customFormat="1" customHeight="1" ht="11.25" hidden="1">
      <c r="A85" s="2328"/>
      <c r="B85" s="509"/>
      <c r="D85" s="662" t="s">
        <v>1952</v>
      </c>
      <c r="E85" s="721" t="s">
        <v>1953</v>
      </c>
      <c r="F85" s="657" t="s">
        <v>1899</v>
      </c>
      <c r="G85" s="722"/>
      <c r="H85" s="1024"/>
      <c r="I85" s="722"/>
      <c r="J85" s="1024"/>
      <c r="K85" s="270"/>
    </row>
    <row s="1666" customFormat="1" customHeight="1" ht="11.25" hidden="1">
      <c r="A86" s="2328"/>
      <c r="B86" s="509"/>
      <c r="D86" s="662" t="s">
        <v>1954</v>
      </c>
      <c r="E86" s="721" t="s">
        <v>1955</v>
      </c>
      <c r="F86" s="657" t="s">
        <v>1899</v>
      </c>
      <c r="G86" s="722"/>
      <c r="H86" s="1024"/>
      <c r="I86" s="722"/>
      <c r="J86" s="1024"/>
      <c r="K86" s="270"/>
    </row>
    <row s="1666" customFormat="1" customHeight="1" ht="45" hidden="1">
      <c r="A87" s="2328"/>
      <c r="B87" s="509"/>
      <c r="D87" s="662" t="s">
        <v>90</v>
      </c>
      <c r="E87" s="663" t="s">
        <v>1956</v>
      </c>
      <c r="F87" s="657" t="s">
        <v>1899</v>
      </c>
      <c r="G87" s="722"/>
      <c r="H87" s="1024"/>
      <c r="I87" s="722"/>
      <c r="J87" s="1024"/>
      <c r="K87" s="270" t="s">
        <v>1957</v>
      </c>
    </row>
    <row s="1666" customFormat="1" customHeight="1" ht="11.25" hidden="1">
      <c r="A88" s="2328"/>
      <c r="B88" s="509"/>
      <c r="D88" s="662" t="s">
        <v>1463</v>
      </c>
      <c r="E88" s="721" t="s">
        <v>1946</v>
      </c>
      <c r="F88" s="657" t="s">
        <v>1899</v>
      </c>
      <c r="G88" s="722"/>
      <c r="H88" s="1024"/>
      <c r="I88" s="722"/>
      <c r="J88" s="1024"/>
      <c r="K88" s="270"/>
    </row>
    <row s="1666" customFormat="1" customHeight="1" ht="11.25" hidden="1">
      <c r="A89" s="2328"/>
      <c r="B89" s="509"/>
      <c r="D89" s="662" t="s">
        <v>1480</v>
      </c>
      <c r="E89" s="721" t="s">
        <v>1947</v>
      </c>
      <c r="F89" s="657" t="s">
        <v>1899</v>
      </c>
      <c r="G89" s="722"/>
      <c r="H89" s="1024"/>
      <c r="I89" s="722"/>
      <c r="J89" s="1024"/>
      <c r="K89" s="270"/>
    </row>
    <row s="1666" customFormat="1" customHeight="1" ht="11.25" hidden="1">
      <c r="A90" s="2328"/>
      <c r="B90" s="509"/>
      <c r="D90" s="662" t="s">
        <v>1612</v>
      </c>
      <c r="E90" s="721" t="s">
        <v>1948</v>
      </c>
      <c r="F90" s="657" t="s">
        <v>1899</v>
      </c>
      <c r="G90" s="722"/>
      <c r="H90" s="1024"/>
      <c r="I90" s="722"/>
      <c r="J90" s="1024"/>
      <c r="K90" s="270"/>
    </row>
    <row s="1666" customFormat="1" customHeight="1" ht="11.25" hidden="1">
      <c r="A91" s="2328"/>
      <c r="B91" s="509"/>
      <c r="D91" s="662" t="s">
        <v>1614</v>
      </c>
      <c r="E91" s="721" t="s">
        <v>1949</v>
      </c>
      <c r="F91" s="657" t="s">
        <v>1899</v>
      </c>
      <c r="G91" s="722"/>
      <c r="H91" s="1024"/>
      <c r="I91" s="722"/>
      <c r="J91" s="1024"/>
      <c r="K91" s="270"/>
    </row>
    <row s="1666" customFormat="1" customHeight="1" ht="11.25" hidden="1">
      <c r="A92" s="2328"/>
      <c r="B92" s="509"/>
      <c r="D92" s="662" t="s">
        <v>1918</v>
      </c>
      <c r="E92" s="721" t="s">
        <v>1951</v>
      </c>
      <c r="F92" s="657" t="s">
        <v>1899</v>
      </c>
      <c r="G92" s="722"/>
      <c r="H92" s="1024"/>
      <c r="I92" s="722"/>
      <c r="J92" s="1024"/>
      <c r="K92" s="270"/>
    </row>
    <row s="1666" customFormat="1" customHeight="1" ht="11.25" hidden="1">
      <c r="A93" s="2328"/>
      <c r="B93" s="509"/>
      <c r="D93" s="662" t="s">
        <v>1958</v>
      </c>
      <c r="E93" s="721" t="s">
        <v>1953</v>
      </c>
      <c r="F93" s="657" t="s">
        <v>1899</v>
      </c>
      <c r="G93" s="722"/>
      <c r="H93" s="1024"/>
      <c r="I93" s="722"/>
      <c r="J93" s="1024"/>
      <c r="K93" s="270"/>
    </row>
    <row s="1666" customFormat="1" customHeight="1" ht="11.25" hidden="1">
      <c r="A94" s="2328"/>
      <c r="B94" s="509"/>
      <c r="D94" s="662" t="s">
        <v>1959</v>
      </c>
      <c r="E94" s="721" t="s">
        <v>1955</v>
      </c>
      <c r="F94" s="657" t="s">
        <v>1899</v>
      </c>
      <c r="G94" s="722"/>
      <c r="H94" s="1024"/>
      <c r="I94" s="722"/>
      <c r="J94" s="1024"/>
      <c r="K94" s="270"/>
    </row>
    <row s="1666" customFormat="1" customHeight="1" ht="24.75" hidden="1">
      <c r="A95" s="2328"/>
      <c r="B95" s="509"/>
      <c r="D95" s="662" t="s">
        <v>110</v>
      </c>
      <c r="E95" s="663" t="s">
        <v>1960</v>
      </c>
      <c r="F95" s="723" t="s">
        <v>1646</v>
      </c>
      <c r="G95" s="725"/>
      <c r="H95" s="1024"/>
      <c r="I95" s="725"/>
      <c r="J95" s="1024"/>
      <c r="K95" s="270" t="s">
        <v>1961</v>
      </c>
    </row>
    <row s="1666" customFormat="1" customHeight="1" ht="33.75" hidden="1">
      <c r="A96" s="2328"/>
      <c r="B96" s="509"/>
      <c r="D96" s="662" t="s">
        <v>91</v>
      </c>
      <c r="E96" s="663" t="s">
        <v>1962</v>
      </c>
      <c r="F96" s="724" t="s">
        <v>1643</v>
      </c>
      <c r="G96" s="726"/>
      <c r="H96" s="1024"/>
      <c r="I96" s="726"/>
      <c r="J96" s="1024"/>
      <c r="K96" s="270"/>
    </row>
    <row s="1666" customFormat="1" customHeight="1" ht="22.5" hidden="1">
      <c r="A97" s="2328"/>
      <c r="B97" s="509" t="s">
        <v>1760</v>
      </c>
      <c r="D97" s="662" t="s">
        <v>92</v>
      </c>
      <c r="E97" s="663" t="s">
        <v>1963</v>
      </c>
      <c r="F97" s="724" t="s">
        <v>296</v>
      </c>
      <c r="G97" s="382"/>
      <c r="H97" s="1024"/>
      <c r="I97" s="382"/>
      <c r="J97" s="1024"/>
      <c r="K97" s="270" t="s">
        <v>1558</v>
      </c>
    </row>
    <row s="1666" customFormat="1" customHeight="1" ht="45" hidden="1">
      <c r="A98" s="2328"/>
      <c r="B98" s="509" t="s">
        <v>1760</v>
      </c>
      <c r="D98" s="662" t="s">
        <v>1964</v>
      </c>
      <c r="E98" s="664" t="s">
        <v>1965</v>
      </c>
      <c r="F98" s="719" t="s">
        <v>296</v>
      </c>
      <c r="G98" s="382"/>
      <c r="H98" s="1024"/>
      <c r="I98" s="382"/>
      <c r="J98" s="1024"/>
      <c r="K98" s="270" t="s">
        <v>1558</v>
      </c>
    </row>
    <row s="1666" customFormat="1" customHeight="1" ht="95.25" hidden="1">
      <c r="A99" s="2328"/>
      <c r="B99" s="509" t="s">
        <v>1760</v>
      </c>
      <c r="D99" s="662" t="s">
        <v>111</v>
      </c>
      <c r="E99" s="663" t="s">
        <v>1966</v>
      </c>
      <c r="F99" s="719" t="s">
        <v>296</v>
      </c>
      <c r="G99" s="382"/>
      <c r="H99" s="1024"/>
      <c r="I99" s="382"/>
      <c r="J99" s="1024"/>
      <c r="K99" s="270" t="s">
        <v>1558</v>
      </c>
    </row>
    <row s="1666" customFormat="1" customHeight="1" ht="22.5" hidden="1">
      <c r="A100" s="2328"/>
      <c r="B100" s="509" t="s">
        <v>1760</v>
      </c>
      <c r="D100" s="662" t="s">
        <v>147</v>
      </c>
      <c r="E100" s="663" t="s">
        <v>1967</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06808-0215-F66E-7748-BAD840AF484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1968</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1969</v>
      </c>
      <c r="H9" s="1994" t="s">
        <v>1970</v>
      </c>
      <c r="I9" s="1948" t="s">
        <v>1971</v>
      </c>
      <c r="J9" s="1948" t="s">
        <v>1972</v>
      </c>
      <c r="K9" s="1948" t="s">
        <v>1973</v>
      </c>
      <c r="L9" s="1948" t="s">
        <v>1974</v>
      </c>
      <c r="M9" s="1948" t="s">
        <v>1975</v>
      </c>
      <c r="N9" s="2029" t="s">
        <v>1976</v>
      </c>
      <c r="O9" s="2029"/>
      <c r="P9" s="2029"/>
      <c r="Q9" s="2331" t="s">
        <v>1977</v>
      </c>
      <c r="R9" s="2332"/>
      <c r="S9" s="2332"/>
      <c r="T9" s="2333"/>
      <c r="U9" s="2331" t="s">
        <v>1978</v>
      </c>
      <c r="V9" s="2332"/>
      <c r="W9" s="2332"/>
      <c r="X9" s="2333"/>
      <c r="Y9" s="1922" t="s">
        <v>1979</v>
      </c>
      <c r="Z9" s="1923"/>
      <c r="AA9" s="1923"/>
      <c r="AB9" s="1924"/>
    </row>
    <row customHeight="1" ht="41.25">
      <c r="A10" s="905"/>
      <c r="B10" s="905"/>
      <c r="C10" s="905"/>
      <c r="F10" s="1994"/>
      <c r="G10" s="1994"/>
      <c r="H10" s="2053"/>
      <c r="I10" s="1994"/>
      <c r="J10" s="1994"/>
      <c r="K10" s="1994"/>
      <c r="L10" s="1994"/>
      <c r="M10" s="1994"/>
      <c r="N10" s="903" t="s">
        <v>1980</v>
      </c>
      <c r="O10" s="903" t="s">
        <v>1981</v>
      </c>
      <c r="P10" s="904" t="s">
        <v>1982</v>
      </c>
      <c r="Q10" s="915" t="s">
        <v>88</v>
      </c>
      <c r="R10" s="915" t="s">
        <v>1983</v>
      </c>
      <c r="S10" s="915" t="s">
        <v>1984</v>
      </c>
      <c r="T10" s="916" t="s">
        <v>1985</v>
      </c>
      <c r="U10" s="915" t="s">
        <v>88</v>
      </c>
      <c r="V10" s="915" t="s">
        <v>1986</v>
      </c>
      <c r="W10" s="915" t="s">
        <v>1984</v>
      </c>
      <c r="X10" s="916" t="s">
        <v>1985</v>
      </c>
      <c r="Y10" s="281" t="s">
        <v>1987</v>
      </c>
      <c r="Z10" s="1922" t="s">
        <v>87</v>
      </c>
      <c r="AA10" s="1924"/>
      <c r="AB10" s="1050" t="s">
        <v>1988</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1989</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1990</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52768-B4BB-5CD6-E988-C9292182D74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1968</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1991</v>
      </c>
      <c r="G9" s="2339" t="s">
        <v>1992</v>
      </c>
      <c r="H9" s="2340"/>
      <c r="I9" s="1948" t="s">
        <v>1993</v>
      </c>
      <c r="J9" s="1948"/>
      <c r="K9" s="1948" t="s">
        <v>1994</v>
      </c>
      <c r="L9" s="1948"/>
      <c r="M9" s="1948"/>
      <c r="N9" s="1948"/>
      <c r="O9" s="1948"/>
      <c r="P9" s="1948"/>
      <c r="Q9" s="1948"/>
      <c r="R9" s="1948"/>
      <c r="S9" s="1948"/>
      <c r="T9" s="1948"/>
      <c r="U9" s="1948"/>
      <c r="V9" s="1948"/>
      <c r="W9" s="1948"/>
      <c r="X9" s="1948"/>
      <c r="Y9" s="1948"/>
      <c r="Z9" s="2011" t="s">
        <v>1995</v>
      </c>
      <c r="AA9" s="2012"/>
      <c r="AB9" s="1948" t="s">
        <v>1996</v>
      </c>
      <c r="AC9" s="1948"/>
      <c r="AD9" s="1948"/>
      <c r="AE9" s="1948"/>
      <c r="AF9" s="1994" t="s">
        <v>1997</v>
      </c>
      <c r="AG9" s="1948" t="s">
        <v>1998</v>
      </c>
      <c r="AH9" s="1948"/>
      <c r="AI9" s="1994" t="s">
        <v>1999</v>
      </c>
      <c r="AJ9" s="1948" t="s">
        <v>2000</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2001</v>
      </c>
      <c r="L10" s="1922" t="s">
        <v>2002</v>
      </c>
      <c r="M10" s="1924"/>
      <c r="N10" s="1948" t="s">
        <v>2003</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2004</v>
      </c>
      <c r="M11" s="1994" t="s">
        <v>2005</v>
      </c>
      <c r="N11" s="1948" t="s">
        <v>2006</v>
      </c>
      <c r="O11" s="1948"/>
      <c r="P11" s="2348" t="s">
        <v>1987</v>
      </c>
      <c r="Q11" s="2348" t="s">
        <v>2007</v>
      </c>
      <c r="R11" s="2348" t="s">
        <v>2008</v>
      </c>
      <c r="S11" s="2348" t="s">
        <v>2009</v>
      </c>
      <c r="T11" s="2348"/>
      <c r="U11" s="2348"/>
      <c r="V11" s="2348"/>
      <c r="W11" s="2348"/>
      <c r="X11" s="2348"/>
      <c r="Y11" s="2348"/>
      <c r="Z11" s="2013"/>
      <c r="AA11" s="2014"/>
      <c r="AB11" s="1948" t="s">
        <v>2010</v>
      </c>
      <c r="AC11" s="1948"/>
      <c r="AD11" s="1922" t="s">
        <v>2011</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2012</v>
      </c>
      <c r="K12" s="1948"/>
      <c r="L12" s="2053"/>
      <c r="M12" s="2053"/>
      <c r="N12" s="1948"/>
      <c r="O12" s="1948"/>
      <c r="P12" s="2348"/>
      <c r="Q12" s="2348"/>
      <c r="R12" s="2348"/>
      <c r="S12" s="1135" t="s">
        <v>85</v>
      </c>
      <c r="T12" s="1135" t="s">
        <v>86</v>
      </c>
      <c r="U12" s="1135" t="s">
        <v>84</v>
      </c>
      <c r="V12" s="1135" t="s">
        <v>2013</v>
      </c>
      <c r="W12" s="1135" t="s">
        <v>84</v>
      </c>
      <c r="X12" s="1135" t="s">
        <v>2014</v>
      </c>
      <c r="Y12" s="1135" t="s">
        <v>2015</v>
      </c>
      <c r="Z12" s="2019"/>
      <c r="AA12" s="2020"/>
      <c r="AB12" s="1142" t="s">
        <v>2016</v>
      </c>
      <c r="AC12" s="1142" t="s">
        <v>2017</v>
      </c>
      <c r="AD12" s="1142" t="s">
        <v>2016</v>
      </c>
      <c r="AE12" s="1142" t="s">
        <v>2017</v>
      </c>
      <c r="AF12" s="2053"/>
      <c r="AG12" s="1155" t="s">
        <v>2018</v>
      </c>
      <c r="AH12" s="1155" t="s">
        <v>2019</v>
      </c>
      <c r="AI12" s="2053"/>
      <c r="AJ12" s="1155" t="s">
        <v>2018</v>
      </c>
      <c r="AK12" s="1155" t="s">
        <v>2019</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2020</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3A8E-D428-CECF-6EC9-F891870972C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2021</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2022</v>
      </c>
      <c r="H10" s="2356" t="s">
        <v>2023</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2024</v>
      </c>
      <c r="I12" s="1243"/>
      <c r="J12" s="1237"/>
      <c r="K12" s="1245"/>
    </row>
    <row customHeight="1" ht="10.5" hidden="1">
      <c r="F13" s="1237">
        <v>1</v>
      </c>
      <c r="G13" s="1237">
        <v>2</v>
      </c>
      <c r="H13" s="1237">
        <v>3</v>
      </c>
      <c r="I13" s="1237">
        <v>4</v>
      </c>
      <c r="J13" s="1237">
        <v>5</v>
      </c>
      <c r="K13" s="1245"/>
    </row>
    <row customHeight="1" ht="11.25">
      <c r="F14" s="1236" t="s">
        <v>1072</v>
      </c>
      <c r="G14" s="2351" t="s">
        <v>2025</v>
      </c>
      <c r="H14" s="2351"/>
      <c r="I14" s="2351"/>
      <c r="J14" s="2351"/>
      <c r="K14" s="1245"/>
    </row>
    <row customHeight="1" ht="11.25">
      <c r="F15" s="1241">
        <v>1</v>
      </c>
      <c r="G15" s="687" t="s">
        <v>2026</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2027</v>
      </c>
      <c r="G19" s="1248" t="s">
        <v>1050</v>
      </c>
      <c r="H19" s="1247">
        <f>SUM(I19:J19)</f>
        <v>0</v>
      </c>
      <c r="I19" s="1246"/>
      <c r="J19" s="1236"/>
      <c r="K19" s="1245"/>
    </row>
    <row customHeight="1" ht="45">
      <c r="F20" s="1241" t="s">
        <v>2028</v>
      </c>
      <c r="G20" s="1248" t="s">
        <v>1055</v>
      </c>
      <c r="H20" s="1247">
        <f>SUM(I20:J20)</f>
        <v>0</v>
      </c>
      <c r="I20" s="1246"/>
      <c r="J20" s="1236"/>
      <c r="K20" s="1245"/>
    </row>
    <row customHeight="1" ht="33.75">
      <c r="F21" s="1241" t="s">
        <v>2029</v>
      </c>
      <c r="G21" s="1248" t="s">
        <v>1062</v>
      </c>
      <c r="H21" s="1247">
        <f>SUM(I21:J21)</f>
        <v>0</v>
      </c>
      <c r="I21" s="1246"/>
      <c r="J21" s="1236"/>
      <c r="K21" s="1245"/>
    </row>
    <row customHeight="1" ht="33.75">
      <c r="F22" s="1241" t="s">
        <v>2030</v>
      </c>
      <c r="G22" s="1248" t="s">
        <v>1069</v>
      </c>
      <c r="H22" s="1247">
        <f>SUM(I22:J22)</f>
        <v>0</v>
      </c>
      <c r="I22" s="1246"/>
      <c r="J22" s="1236"/>
      <c r="K22" s="1245"/>
    </row>
    <row customHeight="1" ht="22.5">
      <c r="F23" s="1241" t="s">
        <v>2031</v>
      </c>
      <c r="G23" s="1248" t="s">
        <v>1074</v>
      </c>
      <c r="H23" s="1247">
        <f>SUM(I23:J23)</f>
        <v>0</v>
      </c>
      <c r="I23" s="1246"/>
      <c r="J23" s="1236"/>
      <c r="K23" s="1245"/>
    </row>
    <row customHeight="1" ht="22.5">
      <c r="F24" s="1241" t="s">
        <v>2032</v>
      </c>
      <c r="G24" s="1248" t="s">
        <v>1045</v>
      </c>
      <c r="H24" s="1247">
        <f>SUM(I24:J24)</f>
        <v>0</v>
      </c>
      <c r="I24" s="1246"/>
      <c r="J24" s="1236"/>
      <c r="K24" s="1245"/>
    </row>
    <row customHeight="1" ht="33.75">
      <c r="F25" s="1241" t="s">
        <v>2033</v>
      </c>
      <c r="G25" s="1248" t="s">
        <v>1112</v>
      </c>
      <c r="H25" s="1247">
        <f>SUM(I25:J25)</f>
        <v>0</v>
      </c>
      <c r="I25" s="1246"/>
      <c r="J25" s="1236"/>
      <c r="K25" s="1245"/>
    </row>
    <row customHeight="1" ht="33.75">
      <c r="F26" s="1241" t="s">
        <v>2034</v>
      </c>
      <c r="G26" s="1248" t="s">
        <v>1114</v>
      </c>
      <c r="H26" s="1247">
        <f>SUM(I26:J26)</f>
        <v>0</v>
      </c>
      <c r="I26" s="1246"/>
      <c r="J26" s="1236"/>
      <c r="K26" s="1245"/>
    </row>
    <row customHeight="1" ht="11.25">
      <c r="F27" s="1241" t="s">
        <v>2035</v>
      </c>
      <c r="G27" s="1248" t="s">
        <v>1023</v>
      </c>
      <c r="H27" s="1247">
        <f>SUM(I27:J27)</f>
        <v>0</v>
      </c>
      <c r="I27" s="1246"/>
      <c r="J27" s="1236"/>
      <c r="K27" s="1245"/>
    </row>
    <row customHeight="1" ht="11.25">
      <c r="F28" s="1241">
        <v>2</v>
      </c>
      <c r="G28" s="687" t="s">
        <v>2036</v>
      </c>
      <c r="H28" s="1247">
        <f>SUM(I28:J28)</f>
        <v>0</v>
      </c>
      <c r="I28" s="1247">
        <f>SUM(I29:I31)</f>
        <v>0</v>
      </c>
      <c r="J28" s="1236"/>
      <c r="K28" s="1245"/>
    </row>
    <row customHeight="1" ht="11.25">
      <c r="F29" s="1241" t="s">
        <v>451</v>
      </c>
      <c r="G29" s="1248" t="s">
        <v>2037</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2038</v>
      </c>
      <c r="H32" s="1247">
        <f>SUM(I32:J32)</f>
        <v>0</v>
      </c>
      <c r="I32" s="1247">
        <f>SUM(I33:I34)</f>
        <v>0</v>
      </c>
      <c r="J32" s="1236"/>
      <c r="K32" s="1245"/>
    </row>
    <row customHeight="1" ht="33.75">
      <c r="F33" s="1241" t="s">
        <v>316</v>
      </c>
      <c r="G33" s="1248" t="s">
        <v>2039</v>
      </c>
      <c r="H33" s="1247">
        <f>SUM(I33:J33)</f>
        <v>0</v>
      </c>
      <c r="I33" s="1246"/>
      <c r="J33" s="1236"/>
      <c r="K33" s="1245"/>
    </row>
    <row customHeight="1" ht="11.25">
      <c r="F34" s="1241" t="s">
        <v>324</v>
      </c>
      <c r="G34" s="1248" t="s">
        <v>2040</v>
      </c>
      <c r="H34" s="1247">
        <f>SUM(I34:J34)</f>
        <v>0</v>
      </c>
      <c r="I34" s="1246"/>
      <c r="J34" s="1236"/>
      <c r="K34" s="1245"/>
    </row>
    <row customHeight="1" ht="11.25">
      <c r="F35" s="1241">
        <v>4</v>
      </c>
      <c r="G35" s="687" t="s">
        <v>2041</v>
      </c>
      <c r="H35" s="1247">
        <f>SUM(I35:J35)</f>
        <v>0</v>
      </c>
      <c r="I35" s="1246"/>
      <c r="J35" s="1236"/>
      <c r="K35" s="1245"/>
    </row>
    <row customHeight="1" ht="11.25">
      <c r="F36" s="1241"/>
      <c r="G36" s="690" t="s">
        <v>2042</v>
      </c>
      <c r="H36" s="1247">
        <f>SUM(I36:J36)</f>
        <v>0</v>
      </c>
      <c r="I36" s="1247">
        <f>SUM(I15,I28,I32,I35)</f>
        <v>0</v>
      </c>
      <c r="J36" s="1236"/>
      <c r="K36" s="1245"/>
    </row>
    <row customHeight="1" ht="27.75">
      <c r="F37" s="1242" t="s">
        <v>1202</v>
      </c>
      <c r="G37" s="2352" t="s">
        <v>2043</v>
      </c>
      <c r="H37" s="2352"/>
      <c r="I37" s="2352"/>
      <c r="J37" s="2352"/>
      <c r="K37" s="1245"/>
    </row>
    <row customHeight="1" ht="22.5">
      <c r="F38" s="1241" t="s">
        <v>108</v>
      </c>
      <c r="G38" s="687" t="s">
        <v>2044</v>
      </c>
      <c r="H38" s="1247">
        <f>SUM(I38:J38)</f>
        <v>0</v>
      </c>
      <c r="I38" s="1247">
        <f>SUM(I39,I44,I47)</f>
        <v>0</v>
      </c>
      <c r="J38" s="1236"/>
      <c r="K38" s="1245"/>
    </row>
    <row customHeight="1" ht="11.25">
      <c r="F39" s="1241" t="s">
        <v>429</v>
      </c>
      <c r="G39" s="1248" t="s">
        <v>2026</v>
      </c>
      <c r="H39" s="1247">
        <f>SUM(I39:J39)</f>
        <v>0</v>
      </c>
      <c r="I39" s="1247">
        <f>SUM(I40:I43)</f>
        <v>0</v>
      </c>
      <c r="J39" s="1236"/>
      <c r="K39" s="1245"/>
    </row>
    <row customHeight="1" ht="22.5">
      <c r="F40" s="1241" t="s">
        <v>439</v>
      </c>
      <c r="G40" s="1249" t="s">
        <v>2045</v>
      </c>
      <c r="H40" s="1247">
        <f>SUM(I40:J40)</f>
        <v>0</v>
      </c>
      <c r="I40" s="1246"/>
      <c r="J40" s="1236"/>
      <c r="K40" s="1245"/>
    </row>
    <row customHeight="1" ht="11.25">
      <c r="F41" s="1241" t="s">
        <v>2046</v>
      </c>
      <c r="G41" s="1249" t="s">
        <v>1012</v>
      </c>
      <c r="H41" s="1247">
        <f>SUM(I41:J41)</f>
        <v>0</v>
      </c>
      <c r="I41" s="1246"/>
      <c r="J41" s="1236"/>
      <c r="K41" s="1245"/>
    </row>
    <row customHeight="1" ht="11.25">
      <c r="F42" s="1241" t="s">
        <v>2047</v>
      </c>
      <c r="G42" s="1249" t="s">
        <v>2048</v>
      </c>
      <c r="H42" s="1247">
        <f>SUM(I42:J42)</f>
        <v>0</v>
      </c>
      <c r="I42" s="1246"/>
      <c r="J42" s="1236"/>
      <c r="K42" s="1245"/>
    </row>
    <row customHeight="1" ht="33.75">
      <c r="F43" s="1241" t="s">
        <v>2049</v>
      </c>
      <c r="G43" s="1249" t="s">
        <v>2050</v>
      </c>
      <c r="H43" s="1247">
        <f>SUM(I43:J43)</f>
        <v>0</v>
      </c>
      <c r="I43" s="1246"/>
      <c r="J43" s="1236"/>
      <c r="K43" s="1245"/>
    </row>
    <row customHeight="1" ht="11.25">
      <c r="F44" s="1241" t="s">
        <v>441</v>
      </c>
      <c r="G44" s="1248" t="s">
        <v>2038</v>
      </c>
      <c r="H44" s="1247">
        <f>SUM(I44:J44)</f>
        <v>0</v>
      </c>
      <c r="I44" s="1247">
        <f>SUM(I45:I46)</f>
        <v>0</v>
      </c>
      <c r="J44" s="1236"/>
      <c r="K44" s="1245"/>
    </row>
    <row customHeight="1" ht="45">
      <c r="F45" s="1241" t="s">
        <v>442</v>
      </c>
      <c r="G45" s="1249" t="s">
        <v>2039</v>
      </c>
      <c r="H45" s="1247">
        <f>SUM(I45:J45)</f>
        <v>0</v>
      </c>
      <c r="I45" s="1246"/>
      <c r="J45" s="1236"/>
      <c r="K45" s="1245"/>
    </row>
    <row customHeight="1" ht="11.25">
      <c r="F46" s="1241" t="s">
        <v>2051</v>
      </c>
      <c r="G46" s="1249" t="s">
        <v>2040</v>
      </c>
      <c r="H46" s="1247">
        <f>SUM(I46:J46)</f>
        <v>0</v>
      </c>
      <c r="I46" s="1246"/>
      <c r="J46" s="1236"/>
      <c r="K46" s="1245"/>
    </row>
    <row customHeight="1" ht="11.25">
      <c r="F47" s="1241" t="s">
        <v>444</v>
      </c>
      <c r="G47" s="1248" t="s">
        <v>2052</v>
      </c>
      <c r="H47" s="1247">
        <f>SUM(I47:J47)</f>
        <v>0</v>
      </c>
      <c r="I47" s="1246"/>
      <c r="J47" s="1236"/>
      <c r="K47" s="1245"/>
    </row>
    <row customHeight="1" ht="22.5">
      <c r="F48" s="1241" t="s">
        <v>109</v>
      </c>
      <c r="G48" s="687" t="s">
        <v>2053</v>
      </c>
      <c r="H48" s="1247">
        <f>SUM(I48:J48)</f>
        <v>0</v>
      </c>
      <c r="I48" s="1247">
        <f>SUM(I49,I54,I57)</f>
        <v>0</v>
      </c>
      <c r="J48" s="1236"/>
      <c r="K48" s="1245"/>
    </row>
    <row customHeight="1" ht="11.25">
      <c r="F49" s="1241" t="s">
        <v>451</v>
      </c>
      <c r="G49" s="1248" t="s">
        <v>2026</v>
      </c>
      <c r="H49" s="1247">
        <f>SUM(I49:J49)</f>
        <v>0</v>
      </c>
      <c r="I49" s="1247">
        <f>SUM(I50:I53)</f>
        <v>0</v>
      </c>
      <c r="J49" s="1236"/>
      <c r="K49" s="1245"/>
    </row>
    <row customHeight="1" ht="22.5">
      <c r="F50" s="1241" t="s">
        <v>453</v>
      </c>
      <c r="G50" s="1249" t="s">
        <v>2045</v>
      </c>
      <c r="H50" s="1247">
        <f>SUM(I50:J50)</f>
        <v>0</v>
      </c>
      <c r="I50" s="1246"/>
      <c r="J50" s="1236"/>
      <c r="K50" s="1245"/>
    </row>
    <row customHeight="1" ht="11.25">
      <c r="F51" s="1241" t="s">
        <v>1792</v>
      </c>
      <c r="G51" s="1249" t="s">
        <v>1012</v>
      </c>
      <c r="H51" s="1247">
        <f>SUM(I51:J51)</f>
        <v>0</v>
      </c>
      <c r="I51" s="1246"/>
      <c r="J51" s="1236"/>
      <c r="K51" s="1245"/>
    </row>
    <row customHeight="1" ht="11.25">
      <c r="F52" s="1241" t="s">
        <v>2054</v>
      </c>
      <c r="G52" s="1249" t="s">
        <v>2048</v>
      </c>
      <c r="H52" s="1247">
        <f>SUM(I52:J52)</f>
        <v>0</v>
      </c>
      <c r="I52" s="1246"/>
      <c r="J52" s="1236"/>
      <c r="K52" s="1245"/>
    </row>
    <row customHeight="1" ht="33.75">
      <c r="F53" s="1241" t="s">
        <v>2055</v>
      </c>
      <c r="G53" s="1249" t="s">
        <v>2050</v>
      </c>
      <c r="H53" s="1247">
        <f>SUM(I53:J53)</f>
        <v>0</v>
      </c>
      <c r="I53" s="1246"/>
      <c r="J53" s="1236"/>
      <c r="K53" s="1245"/>
    </row>
    <row customHeight="1" ht="11.25">
      <c r="F54" s="1241" t="s">
        <v>297</v>
      </c>
      <c r="G54" s="1248" t="s">
        <v>2038</v>
      </c>
      <c r="H54" s="1247">
        <f>SUM(I54:J54)</f>
        <v>0</v>
      </c>
      <c r="I54" s="1247">
        <f>SUM(I55:I56)</f>
        <v>0</v>
      </c>
      <c r="J54" s="1236"/>
      <c r="K54" s="1245"/>
    </row>
    <row customHeight="1" ht="45">
      <c r="F55" s="1241" t="s">
        <v>1370</v>
      </c>
      <c r="G55" s="1249" t="s">
        <v>2039</v>
      </c>
      <c r="H55" s="1247">
        <f>SUM(I55:J55)</f>
        <v>0</v>
      </c>
      <c r="I55" s="1246"/>
      <c r="J55" s="1236"/>
      <c r="K55" s="1245"/>
    </row>
    <row customHeight="1" ht="11.25">
      <c r="F56" s="1241" t="s">
        <v>1375</v>
      </c>
      <c r="G56" s="1249" t="s">
        <v>2040</v>
      </c>
      <c r="H56" s="1247">
        <f>SUM(I56:J56)</f>
        <v>0</v>
      </c>
      <c r="I56" s="1246"/>
      <c r="J56" s="1236"/>
      <c r="K56" s="1245"/>
    </row>
    <row customHeight="1" ht="11.25">
      <c r="F57" s="1241" t="s">
        <v>300</v>
      </c>
      <c r="G57" s="1248" t="s">
        <v>2052</v>
      </c>
      <c r="H57" s="1247">
        <f>SUM(I57:J57)</f>
        <v>0</v>
      </c>
      <c r="I57" s="1246"/>
      <c r="J57" s="1236"/>
      <c r="K57" s="1245"/>
    </row>
    <row customHeight="1" ht="11.25">
      <c r="F58" s="1241"/>
      <c r="G58" s="1250" t="s">
        <v>2042</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68DAC-FAB8-27EC-E898-A304E68CB96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2056</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2057</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2058</v>
      </c>
      <c r="H11" s="2366" t="s">
        <v>2059</v>
      </c>
      <c r="I11" s="2366" t="s">
        <v>2060</v>
      </c>
      <c r="J11" s="2367"/>
      <c r="K11" s="2367"/>
      <c r="L11" s="2367"/>
      <c r="M11" s="2367"/>
      <c r="N11" s="2367"/>
      <c r="O11" s="2029" t="s">
        <v>2061</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2061</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2061</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2062</v>
      </c>
      <c r="P12" s="2029"/>
      <c r="Q12" s="2029"/>
      <c r="R12" s="2029"/>
      <c r="S12" s="2029" t="s">
        <v>2063</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2064</v>
      </c>
      <c r="BU12" s="2300"/>
      <c r="BV12" s="2300"/>
      <c r="BW12" s="2301"/>
      <c r="BX12" s="2299" t="s">
        <v>2065</v>
      </c>
      <c r="BY12" s="2300"/>
      <c r="BZ12" s="2300"/>
      <c r="CA12" s="2301"/>
      <c r="CB12" s="2299" t="s">
        <v>2066</v>
      </c>
      <c r="CC12" s="2301"/>
      <c r="CD12" s="2299" t="s">
        <v>2067</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2068</v>
      </c>
      <c r="CZ12" s="2300"/>
      <c r="DA12" s="2300"/>
      <c r="DB12" s="2300"/>
      <c r="DC12" s="2300"/>
      <c r="DD12" s="2301"/>
      <c r="DE12" s="2299" t="s">
        <v>2069</v>
      </c>
      <c r="DF12" s="2301"/>
      <c r="DG12" s="2299" t="s">
        <v>2067</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2070</v>
      </c>
      <c r="P13" s="2029"/>
      <c r="Q13" s="2029"/>
      <c r="R13" s="2029"/>
      <c r="S13" s="2243" t="s">
        <v>2071</v>
      </c>
      <c r="T13" s="2363"/>
      <c r="U13" s="1948" t="s">
        <v>2072</v>
      </c>
      <c r="V13" s="1948"/>
      <c r="W13" s="1948"/>
      <c r="X13" s="1948"/>
      <c r="Y13" s="1948" t="s">
        <v>2073</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2074</v>
      </c>
      <c r="BU13" s="2363"/>
      <c r="BV13" s="2243" t="s">
        <v>2075</v>
      </c>
      <c r="BW13" s="2363"/>
      <c r="BX13" s="2243" t="s">
        <v>2076</v>
      </c>
      <c r="BY13" s="2363"/>
      <c r="BZ13" s="2243" t="s">
        <v>2077</v>
      </c>
      <c r="CA13" s="2363"/>
      <c r="CB13" s="2243" t="s">
        <v>2078</v>
      </c>
      <c r="CC13" s="2363"/>
      <c r="CD13" s="2243" t="s">
        <v>2079</v>
      </c>
      <c r="CE13" s="2363"/>
      <c r="CF13" s="2243" t="s">
        <v>2080</v>
      </c>
      <c r="CG13" s="2363"/>
      <c r="CH13" s="2299" t="s">
        <v>2081</v>
      </c>
      <c r="CI13" s="2300"/>
      <c r="CJ13" s="2300"/>
      <c r="CK13" s="2301"/>
      <c r="CL13" s="2365"/>
      <c r="CM13" s="2362"/>
      <c r="CN13" s="2362"/>
      <c r="CO13" s="2362"/>
      <c r="CP13" s="2362"/>
      <c r="CQ13" s="2362"/>
      <c r="CR13" s="2362"/>
      <c r="CS13" s="2362"/>
      <c r="CT13" s="2362"/>
      <c r="CU13" s="2362"/>
      <c r="CV13" s="2362"/>
      <c r="CW13" s="2362"/>
      <c r="CX13" s="2382"/>
      <c r="CY13" s="2243" t="s">
        <v>2082</v>
      </c>
      <c r="CZ13" s="2363"/>
      <c r="DA13" s="2243" t="s">
        <v>2083</v>
      </c>
      <c r="DB13" s="2363"/>
      <c r="DC13" s="2243" t="s">
        <v>2084</v>
      </c>
      <c r="DD13" s="2363"/>
      <c r="DE13" s="2243" t="s">
        <v>2085</v>
      </c>
      <c r="DF13" s="2363"/>
      <c r="DG13" s="2299" t="s">
        <v>2086</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2087</v>
      </c>
      <c r="P14" s="2363"/>
      <c r="Q14" s="2243" t="s">
        <v>2088</v>
      </c>
      <c r="R14" s="2363"/>
      <c r="S14" s="2244"/>
      <c r="T14" s="2030"/>
      <c r="U14" s="2243" t="s">
        <v>1877</v>
      </c>
      <c r="V14" s="2363"/>
      <c r="W14" s="2243" t="s">
        <v>1880</v>
      </c>
      <c r="X14" s="2363"/>
      <c r="Y14" s="2243" t="s">
        <v>1877</v>
      </c>
      <c r="Z14" s="2363"/>
      <c r="AA14" s="2243" t="s">
        <v>1887</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2089</v>
      </c>
      <c r="CI14" s="2363"/>
      <c r="CJ14" s="2243" t="s">
        <v>2090</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2091</v>
      </c>
      <c r="DH14" s="2363"/>
      <c r="DI14" s="2243" t="s">
        <v>2092</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1867</v>
      </c>
      <c r="P16" s="2301"/>
      <c r="Q16" s="2299" t="s">
        <v>1869</v>
      </c>
      <c r="R16" s="2301"/>
      <c r="S16" s="2299" t="s">
        <v>1873</v>
      </c>
      <c r="T16" s="2301"/>
      <c r="U16" s="2299" t="s">
        <v>1878</v>
      </c>
      <c r="V16" s="2301"/>
      <c r="W16" s="2299" t="s">
        <v>1881</v>
      </c>
      <c r="X16" s="2301"/>
      <c r="Y16" s="2299" t="s">
        <v>1885</v>
      </c>
      <c r="Z16" s="2301"/>
      <c r="AA16" s="2299" t="s">
        <v>1888</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2093</v>
      </c>
      <c r="CC16" s="2301"/>
      <c r="CD16" s="2299" t="s">
        <v>1646</v>
      </c>
      <c r="CE16" s="2301"/>
      <c r="CF16" s="2299" t="s">
        <v>2094</v>
      </c>
      <c r="CG16" s="2301"/>
      <c r="CH16" s="2299" t="s">
        <v>2095</v>
      </c>
      <c r="CI16" s="2301"/>
      <c r="CJ16" s="2299" t="s">
        <v>2095</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2093</v>
      </c>
      <c r="DF16" s="2301"/>
      <c r="DG16" s="2299" t="s">
        <v>2096</v>
      </c>
      <c r="DH16" s="2301"/>
      <c r="DI16" s="2299" t="s">
        <v>2096</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2097</v>
      </c>
      <c r="P17" s="1194" t="s">
        <v>2098</v>
      </c>
      <c r="Q17" s="1194" t="s">
        <v>2097</v>
      </c>
      <c r="R17" s="1194" t="s">
        <v>2098</v>
      </c>
      <c r="S17" s="1194" t="s">
        <v>2097</v>
      </c>
      <c r="T17" s="1194" t="s">
        <v>2098</v>
      </c>
      <c r="U17" s="1194" t="s">
        <v>2097</v>
      </c>
      <c r="V17" s="1194" t="s">
        <v>2098</v>
      </c>
      <c r="W17" s="1194" t="s">
        <v>2097</v>
      </c>
      <c r="X17" s="1194" t="s">
        <v>2098</v>
      </c>
      <c r="Y17" s="1194" t="s">
        <v>2097</v>
      </c>
      <c r="Z17" s="1194" t="s">
        <v>2098</v>
      </c>
      <c r="AA17" s="1194" t="s">
        <v>2097</v>
      </c>
      <c r="AB17" s="1194" t="s">
        <v>2098</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2097</v>
      </c>
      <c r="BU17" s="1194" t="s">
        <v>2098</v>
      </c>
      <c r="BV17" s="1194" t="s">
        <v>2097</v>
      </c>
      <c r="BW17" s="1194" t="s">
        <v>2098</v>
      </c>
      <c r="BX17" s="1194" t="s">
        <v>2097</v>
      </c>
      <c r="BY17" s="1194" t="s">
        <v>2098</v>
      </c>
      <c r="BZ17" s="1194" t="s">
        <v>2097</v>
      </c>
      <c r="CA17" s="1194" t="s">
        <v>2098</v>
      </c>
      <c r="CB17" s="1194" t="s">
        <v>2097</v>
      </c>
      <c r="CC17" s="1194" t="s">
        <v>2098</v>
      </c>
      <c r="CD17" s="1194" t="s">
        <v>2097</v>
      </c>
      <c r="CE17" s="1194" t="s">
        <v>2098</v>
      </c>
      <c r="CF17" s="1194" t="s">
        <v>2097</v>
      </c>
      <c r="CG17" s="1194" t="s">
        <v>2098</v>
      </c>
      <c r="CH17" s="1194" t="s">
        <v>2097</v>
      </c>
      <c r="CI17" s="1194" t="s">
        <v>2098</v>
      </c>
      <c r="CJ17" s="1194" t="s">
        <v>2097</v>
      </c>
      <c r="CK17" s="1194" t="s">
        <v>2098</v>
      </c>
      <c r="CL17" s="2365"/>
      <c r="CM17" s="2362"/>
      <c r="CN17" s="2362"/>
      <c r="CO17" s="2362"/>
      <c r="CP17" s="2362"/>
      <c r="CQ17" s="2362"/>
      <c r="CR17" s="2362"/>
      <c r="CS17" s="2362"/>
      <c r="CT17" s="2362"/>
      <c r="CU17" s="2362"/>
      <c r="CV17" s="2362"/>
      <c r="CW17" s="2362"/>
      <c r="CX17" s="2382"/>
      <c r="CY17" s="1194" t="s">
        <v>2097</v>
      </c>
      <c r="CZ17" s="1194" t="s">
        <v>2098</v>
      </c>
      <c r="DA17" s="1194" t="s">
        <v>2097</v>
      </c>
      <c r="DB17" s="1194" t="s">
        <v>2098</v>
      </c>
      <c r="DC17" s="1194" t="s">
        <v>2097</v>
      </c>
      <c r="DD17" s="1194" t="s">
        <v>2098</v>
      </c>
      <c r="DE17" s="1194" t="s">
        <v>2097</v>
      </c>
      <c r="DF17" s="1194" t="s">
        <v>2098</v>
      </c>
      <c r="DG17" s="1194" t="s">
        <v>2097</v>
      </c>
      <c r="DH17" s="1194" t="s">
        <v>2098</v>
      </c>
      <c r="DI17" s="1194" t="s">
        <v>2097</v>
      </c>
      <c r="DJ17" s="1194" t="s">
        <v>2098</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C6984-3268-50BD-D648-E1984482EB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2101</v>
      </c>
      <c r="W38" s="2177" t="s">
        <v>2102</v>
      </c>
      <c r="X38" s="2178"/>
      <c r="Y38" s="2177" t="s">
        <v>493</v>
      </c>
      <c r="Z38" s="2184"/>
      <c r="AA38" s="2178"/>
      <c r="AB38" s="2193"/>
      <c r="AC38" s="1506" t="s">
        <v>2101</v>
      </c>
      <c r="AD38" s="2177" t="s">
        <v>2102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2103</v>
      </c>
      <c r="W39" s="1230" t="s">
        <v>2104</v>
      </c>
      <c r="X39" s="1230" t="s">
        <v>2105</v>
      </c>
      <c r="Y39" s="1512" t="s">
        <v>503</v>
      </c>
      <c r="Z39" s="2185" t="s">
        <v>504</v>
      </c>
      <c r="AA39" s="2186"/>
      <c r="AB39" s="2194"/>
      <c r="AC39" s="1506" t="s">
        <v>2103</v>
      </c>
      <c r="AD39" s="1230" t="s">
        <v>2104</v>
      </c>
      <c r="AE39" s="1230" t="s">
        <v>2105</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B9C08-831B-0EEB-C998-DA2ED5A1D01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2100</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2101</v>
      </c>
      <c r="W38" s="2177" t="s">
        <v>2102</v>
      </c>
      <c r="X38" s="2178"/>
      <c r="Y38" s="2177" t="s">
        <v>493</v>
      </c>
      <c r="Z38" s="2184"/>
      <c r="AA38" s="2178"/>
      <c r="AB38" s="2193"/>
      <c r="AC38" s="1506" t="s">
        <v>2101</v>
      </c>
      <c r="AD38" s="2177" t="s">
        <v>2102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2103</v>
      </c>
      <c r="W39" s="1230" t="s">
        <v>2104</v>
      </c>
      <c r="X39" s="1230" t="s">
        <v>2105</v>
      </c>
      <c r="Y39" s="1512" t="s">
        <v>503</v>
      </c>
      <c r="Z39" s="2185" t="s">
        <v>504</v>
      </c>
      <c r="AA39" s="2186"/>
      <c r="AB39" s="2194"/>
      <c r="AC39" s="1506" t="s">
        <v>2103</v>
      </c>
      <c r="AD39" s="1230" t="s">
        <v>2104</v>
      </c>
      <c r="AE39" s="1230" t="s">
        <v>2105</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241</v>
      </c>
      <c r="B42" s="1386" t="s">
        <v>242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241</v>
      </c>
      <c r="B43" s="1386" t="s">
        <v>242</v>
      </c>
      <c r="C43" s="1386" t="s">
        <v>243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2100</v>
      </c>
      <c r="AM43" s="498"/>
      <c r="AN43" s="498" t="str">
        <f>IF(T43="","",T43)</f>
        <v>Наименование централизованной системы горячего водоснабжения</v>
      </c>
      <c r="AO43" s="498"/>
      <c r="AP43" s="498"/>
    </row>
    <row customHeight="1" ht="23.25">
      <c r="A44" s="1386" t="s">
        <v>241</v>
      </c>
      <c r="B44" s="1386" t="s">
        <v>242</v>
      </c>
      <c r="C44" s="1386" t="s">
        <v>243</v>
      </c>
      <c r="D44" s="1386" t="s">
        <v>2106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241</v>
      </c>
      <c r="B45" s="1386" t="s">
        <v>242</v>
      </c>
      <c r="C45" s="1386" t="s">
        <v>243</v>
      </c>
      <c r="D45" s="1386" t="s">
        <v>2106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241</v>
      </c>
      <c r="B46" s="1386" t="s">
        <v>242</v>
      </c>
      <c r="C46" s="1386" t="s">
        <v>243</v>
      </c>
      <c r="D46" s="1386" t="s">
        <v>2106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241</v>
      </c>
      <c r="B47" s="1386" t="s">
        <v>242</v>
      </c>
      <c r="C47" s="1386" t="s">
        <v>243</v>
      </c>
      <c r="D47" s="1386" t="s">
        <v>2106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241</v>
      </c>
      <c r="B48" s="1386" t="s">
        <v>242</v>
      </c>
      <c r="C48" s="1386" t="s">
        <v>243</v>
      </c>
      <c r="D48" s="1386" t="s">
        <v>2106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241</v>
      </c>
      <c r="B49" s="1386" t="s">
        <v>242</v>
      </c>
      <c r="C49" s="1386" t="s">
        <v>243</v>
      </c>
      <c r="D49" s="1386" t="s">
        <v>2106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241</v>
      </c>
      <c r="B50" s="1386" t="s">
        <v>242</v>
      </c>
      <c r="C50" s="1386" t="s">
        <v>243</v>
      </c>
      <c r="D50" s="1386" t="s">
        <v>2106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241</v>
      </c>
      <c r="B51" s="1366" t="s">
        <v>242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95518-EFFE-FAE8-F906-9C22FE054AE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2100</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1715</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1716</v>
      </c>
      <c r="U41" s="281"/>
      <c r="V41" s="2189" t="s">
        <v>486</v>
      </c>
      <c r="W41" s="2190"/>
      <c r="X41" s="2190"/>
      <c r="Y41" s="2190"/>
      <c r="Z41" s="2190"/>
      <c r="AA41" s="2190"/>
      <c r="AB41" s="2191"/>
      <c r="AC41" s="2192" t="s">
        <v>487</v>
      </c>
      <c r="AD41" s="2235" t="s">
        <v>1717</v>
      </c>
      <c r="AE41" s="2204"/>
      <c r="AF41" s="2204"/>
      <c r="AG41" s="2236"/>
      <c r="AH41" s="2235" t="s">
        <v>1718</v>
      </c>
      <c r="AI41" s="2204"/>
      <c r="AJ41" s="2204"/>
      <c r="AK41" s="2236"/>
      <c r="AL41" s="2235" t="s">
        <v>1719</v>
      </c>
      <c r="AM41" s="2204"/>
      <c r="AN41" s="2204"/>
      <c r="AO41" s="2236"/>
      <c r="AP41" s="2235" t="s">
        <v>1720</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1721</v>
      </c>
      <c r="AU42" s="2012"/>
      <c r="AV42" s="2011" t="s">
        <v>1722</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2100</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2109</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2109</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ADD88-A408-9848-DBCF-AC3F25D4C4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2112</v>
      </c>
      <c r="W39" s="1230" t="s">
        <v>2113</v>
      </c>
      <c r="X39" s="1230" t="s">
        <v>1702</v>
      </c>
      <c r="Y39" s="1512" t="s">
        <v>503</v>
      </c>
      <c r="Z39" s="2185" t="s">
        <v>504</v>
      </c>
      <c r="AA39" s="2186"/>
      <c r="AB39" s="2194"/>
      <c r="AC39" s="1506" t="s">
        <v>2112</v>
      </c>
      <c r="AD39" s="1230" t="s">
        <v>2113</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2114</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2114</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2114</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2114</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2114</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2114</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2114</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FD1E3-706C-FDC2-AC48-21F550909D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2110</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2111</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226</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227</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711</v>
      </c>
      <c r="W29" s="2166"/>
      <c r="X29" s="2166"/>
      <c r="Y29" s="2166"/>
      <c r="Z29" s="2166"/>
      <c r="AA29" s="2166"/>
      <c r="AB29" s="314"/>
      <c r="AC29" s="2166" t="str">
        <f>IF(TITLE_NUMBER_PR_CHANGE="",IF(TITLE_NUMBER_PR="","",TITLE_NUMBER_PR),TITLE_NUMBER_PR_CHANGE)</f>
        <v>711</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Правительство Самарской области</v>
      </c>
      <c r="W30" s="2166"/>
      <c r="X30" s="2166"/>
      <c r="Y30" s="2166"/>
      <c r="Z30" s="2166"/>
      <c r="AA30" s="2166"/>
      <c r="AB30" s="314"/>
      <c r="AC30" s="2166" t="str">
        <f>IF(TITLE_IST_PUB_CHANGE="",IF(TITLE_IST_PUB="","",TITLE_IST_PUB),TITLE_IST_PUB_CHANGE)</f>
        <v>Правительство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711</v>
      </c>
      <c r="W33" s="2166"/>
      <c r="X33" s="2166"/>
      <c r="Y33" s="2166"/>
      <c r="Z33" s="2166"/>
      <c r="AA33" s="2166"/>
      <c r="AB33" s="314"/>
      <c r="AC33" s="2166" t="str">
        <f>IF(TITLE_NUMBER_PR_CHANGE="",IF(TITLE_NUMBER_PR="","",TITLE_NUMBER_PR),TITLE_NUMBER_PR_CHANGE)</f>
        <v>711</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2112</v>
      </c>
      <c r="W39" s="1230" t="s">
        <v>2113</v>
      </c>
      <c r="X39" s="1230" t="s">
        <v>1702</v>
      </c>
      <c r="Y39" s="1512" t="s">
        <v>503</v>
      </c>
      <c r="Z39" s="2185" t="s">
        <v>504</v>
      </c>
      <c r="AA39" s="2186"/>
      <c r="AB39" s="2194"/>
      <c r="AC39" s="1506" t="s">
        <v>2112</v>
      </c>
      <c r="AD39" s="1230" t="s">
        <v>2113</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2110</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2111</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2117</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2117</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2117</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2117</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2117</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226</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227</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228</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2115</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2116</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C388B-FDC1-78A6-77D8-6D6606E41A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2110</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2111</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1710</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1711</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2118</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2119</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1714</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226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227</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1715</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711</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Правительство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711</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1716</v>
      </c>
      <c r="U41" s="281"/>
      <c r="V41" s="2189" t="s">
        <v>486</v>
      </c>
      <c r="W41" s="2190"/>
      <c r="X41" s="2190"/>
      <c r="Y41" s="2190"/>
      <c r="Z41" s="2190"/>
      <c r="AA41" s="2190"/>
      <c r="AB41" s="2191"/>
      <c r="AC41" s="2192" t="s">
        <v>487</v>
      </c>
      <c r="AD41" s="2235" t="s">
        <v>2120</v>
      </c>
      <c r="AE41" s="2204"/>
      <c r="AF41" s="2204"/>
      <c r="AG41" s="2236"/>
      <c r="AH41" s="2235" t="s">
        <v>2121</v>
      </c>
      <c r="AI41" s="2204"/>
      <c r="AJ41" s="2204"/>
      <c r="AK41" s="2236"/>
      <c r="AL41" s="2235" t="s">
        <v>2122</v>
      </c>
      <c r="AM41" s="2204"/>
      <c r="AN41" s="2204"/>
      <c r="AO41" s="2236"/>
      <c r="AP41" s="2235" t="s">
        <v>1720</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1721</v>
      </c>
      <c r="W42" s="2012"/>
      <c r="X42" s="2011" t="s">
        <v>1722</v>
      </c>
      <c r="Y42" s="2012"/>
      <c r="Z42" s="2207" t="s">
        <v>1723</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2123</v>
      </c>
      <c r="AU42" s="2012"/>
      <c r="AV42" s="2011" t="s">
        <v>2124</v>
      </c>
      <c r="AW42" s="2012"/>
      <c r="AX42" s="2207" t="s">
        <v>1723</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2110</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2111</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2125</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2125</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2125</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2125</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1710</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1711</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2118</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2119</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2125</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1714</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2125</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2125</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2125</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226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227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228</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1725</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1726</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D3A48-9688-CC19-AF38-FCA7EE67D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1F581-6D9A-BF78-3FCD-64FE75F49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D565-2B78-DF88-BEA8-DD8009D5AB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9E028-0358-C188-B146-0B4791AB3E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20768-5C88-FA61-37C1-0D8104A87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891CF-BCD8-4DE8-6938-E8B8A2310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83278-9C87-713A-6A4B-4BB64F67FFA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2126</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2127</v>
      </c>
      <c r="F9" s="2029"/>
      <c r="G9" s="2029"/>
      <c r="H9" s="2029"/>
      <c r="I9" s="2029"/>
    </row>
    <row customHeight="1" ht="22.5">
      <c r="D10" s="2029"/>
      <c r="E10" s="107" t="s">
        <v>2128</v>
      </c>
      <c r="F10" s="107" t="s">
        <v>2129</v>
      </c>
      <c r="G10" s="107" t="s">
        <v>2130</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2131</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2132</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77244-3BC8-AAAA-A5EA-D6F7AF82721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2133</v>
      </c>
      <c r="E7" s="2385"/>
      <c r="F7" s="246"/>
    </row>
    <row customHeight="1" ht="3">
      <c r="C8" s="71"/>
      <c r="D8" s="51"/>
      <c r="E8" s="51"/>
    </row>
    <row customHeight="1" ht="15.75">
      <c r="C9" s="71"/>
      <c r="D9" s="85" t="s">
        <v>87</v>
      </c>
      <c r="E9" s="239" t="s">
        <v>2134</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2135</v>
      </c>
    </row>
    <row customHeight="1" ht="3"/>
    <row customHeight="1" ht="22.5">
      <c r="C15" s="117"/>
      <c r="D15" s="2386" t="s">
        <v>2136</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669C8-1834-26D4-6E69-D40E9747B42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2137</v>
      </c>
      <c r="F12" s="1895" t="str">
        <f>IF(org="","",org)</f>
        <v>ООО "СамРЭК-Эксплуатация"</v>
      </c>
      <c r="G12" s="472" t="s">
        <v>2138</v>
      </c>
      <c r="H12" s="1556"/>
    </row>
    <row customHeight="1" ht="18.75">
      <c r="A13" s="500"/>
      <c r="B13" s="500"/>
      <c r="C13" s="455"/>
      <c r="D13" s="1543">
        <v>2</v>
      </c>
      <c r="E13" s="1550" t="s">
        <v>2139</v>
      </c>
      <c r="F13" s="1544" t="s">
        <v>296</v>
      </c>
      <c r="G13" s="472"/>
      <c r="H13" s="1556"/>
    </row>
    <row customHeight="1" ht="18.75">
      <c r="A14" s="500"/>
      <c r="B14" s="500"/>
      <c r="C14" s="455"/>
      <c r="D14" s="1546" t="s">
        <v>451</v>
      </c>
      <c r="E14" s="1547" t="s">
        <v>2140</v>
      </c>
      <c r="F14" s="1549"/>
      <c r="G14" s="1548" t="s">
        <v>2141</v>
      </c>
      <c r="H14" s="1556"/>
    </row>
    <row customHeight="1" ht="18.75">
      <c r="A15" s="500"/>
      <c r="B15" s="500"/>
      <c r="C15" s="455"/>
      <c r="D15" s="1546" t="s">
        <v>297</v>
      </c>
      <c r="E15" s="1547" t="s">
        <v>2142</v>
      </c>
      <c r="F15" s="1549"/>
      <c r="G15" s="1548" t="s">
        <v>2143</v>
      </c>
      <c r="H15" s="1556"/>
    </row>
    <row customHeight="1" ht="36.75">
      <c r="A16" s="500"/>
      <c r="B16" s="500"/>
      <c r="C16" s="455"/>
      <c r="D16" s="1546" t="s">
        <v>300</v>
      </c>
      <c r="E16" s="1545" t="s">
        <v>2144</v>
      </c>
      <c r="F16" s="1554"/>
      <c r="G16" s="472" t="s">
        <v>2145</v>
      </c>
      <c r="H16" s="1556"/>
    </row>
    <row customHeight="1" ht="45">
      <c r="A17" s="500"/>
      <c r="B17" s="500"/>
      <c r="C17" s="455"/>
      <c r="D17" s="1543">
        <v>3</v>
      </c>
      <c r="E17" s="1550" t="s">
        <v>2146</v>
      </c>
      <c r="F17" s="1549"/>
      <c r="G17" s="472" t="s">
        <v>2147</v>
      </c>
      <c r="H17" s="1556"/>
    </row>
    <row customHeight="1" ht="45">
      <c r="A18" s="1498">
        <v>1</v>
      </c>
      <c r="B18" s="500"/>
      <c r="C18" s="1500"/>
      <c r="D18" s="1543" t="s">
        <v>90</v>
      </c>
      <c r="E18" s="1550" t="s">
        <v>2148</v>
      </c>
      <c r="F18" s="1549"/>
      <c r="G18" s="472" t="s">
        <v>2147</v>
      </c>
      <c r="H18" s="1556"/>
      <c r="I18" s="850"/>
    </row>
    <row customHeight="1" ht="22.5">
      <c r="A19" s="500"/>
      <c r="B19" s="500"/>
      <c r="C19" s="455"/>
      <c r="D19" s="1543" t="s">
        <v>110</v>
      </c>
      <c r="E19" s="1550" t="s">
        <v>2149</v>
      </c>
      <c r="F19" s="1544" t="s">
        <v>296</v>
      </c>
      <c r="G19" s="2387" t="s">
        <v>2150</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2151</v>
      </c>
      <c r="F22" s="1549"/>
      <c r="G22" s="472" t="s">
        <v>2152</v>
      </c>
      <c r="H22" s="1555"/>
    </row>
    <row s="499" customFormat="1" customHeight="1" ht="18.75">
      <c r="A23" s="500"/>
      <c r="B23" s="500"/>
      <c r="C23" s="500"/>
      <c r="D23" s="1543" t="s">
        <v>92</v>
      </c>
      <c r="E23" s="1550" t="s">
        <v>2153</v>
      </c>
      <c r="F23" s="1554"/>
      <c r="G23" s="472" t="s">
        <v>2154</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65E58-7628-A5E3-94DE-C1D8B4D98407}"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2155</v>
      </c>
      <c r="G8" s="1563" t="s">
        <v>48</v>
      </c>
      <c r="H8" s="1563" t="s">
        <v>50</v>
      </c>
      <c r="I8" s="1563" t="s">
        <v>2156</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2157</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2158</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CC2D8-031E-3A35-F2D7-F7E96A0427C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2137</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2159</v>
      </c>
      <c r="H9" s="1560" t="s">
        <v>2160</v>
      </c>
      <c r="I9" s="1560" t="s">
        <v>2161</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2162</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2163</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A6978-1D08-36C8-4583-D1ABC0FBB62B}"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2164</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2165</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2166</v>
      </c>
      <c r="I8" s="1582" t="s">
        <v>299</v>
      </c>
      <c r="J8" s="2403"/>
      <c r="K8" s="2404"/>
      <c r="L8" s="2405"/>
      <c r="M8" s="1582" t="s">
        <v>2167</v>
      </c>
      <c r="N8" s="1582" t="s">
        <v>2168</v>
      </c>
      <c r="O8" s="1582" t="s">
        <v>2169</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2170</v>
      </c>
      <c r="I9" s="2396"/>
      <c r="J9" s="2396" t="s">
        <v>2171</v>
      </c>
      <c r="K9" s="2396"/>
      <c r="L9" s="2396"/>
      <c r="M9" s="2396" t="s">
        <v>2172</v>
      </c>
      <c r="N9" s="2396" t="s">
        <v>2173</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2174</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2164</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2158</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A2C91-EBD8-24E8-7C28-500891CFD678}"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2175</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31AB-AFC2-5573-580F-C6F46C95B6F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1" t="s">
        <v>2176</v>
      </c>
      <c r="C2" s="2409"/>
      <c r="D2" s="2409"/>
      <c r="E2" s="247"/>
    </row>
    <row customHeight="1" ht="3"/>
    <row customHeight="1" ht="21.75">
      <c r="B4" s="2502" t="s">
        <v>2177</v>
      </c>
      <c r="C4" s="380" t="s">
        <v>2178</v>
      </c>
      <c r="D4" s="380"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31168-7038-5178-E218-238EBF382FA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FE3C8-3488-465C-6BB8-561C09CD1DD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2180</v>
      </c>
      <c r="B1" s="763" t="s">
        <v>2181</v>
      </c>
      <c r="C1" s="2410" t="s">
        <v>2182</v>
      </c>
      <c r="D1" s="2411"/>
      <c r="E1" s="834" t="s">
        <v>2183</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2184</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D5FCA-9718-08C8-24E8-CEF81213C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B3751-4DF8-4B42-1BB5-14AF2349D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7688F-BF08-7268-4798-8DC7F8CAC8D8}"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2185</v>
      </c>
      <c r="B1" s="0" t="s">
        <v>2186</v>
      </c>
      <c r="C1" s="0" t="s">
        <v>2187</v>
      </c>
      <c r="D1" s="0" t="s">
        <v>2188</v>
      </c>
      <c r="E1" s="0" t="s">
        <v>2189</v>
      </c>
      <c r="F1" s="0" t="s">
        <v>2190</v>
      </c>
      <c r="G1" s="0" t="s">
        <v>2191</v>
      </c>
      <c r="H1" s="0" t="s">
        <v>2192</v>
      </c>
      <c r="I1" s="0" t="s">
        <v>2193</v>
      </c>
    </row>
    <row customHeight="1" ht="11.25">
      <c r="A2" s="2413" t="s">
        <v>2194</v>
      </c>
      <c r="B2" s="2413" t="s">
        <v>14</v>
      </c>
      <c r="C2" s="2413" t="s">
        <v>2195</v>
      </c>
      <c r="D2" s="2413" t="s">
        <v>2196</v>
      </c>
      <c r="E2" s="2413" t="s">
        <v>2197</v>
      </c>
      <c r="F2" s="2413" t="s">
        <v>2198</v>
      </c>
      <c r="G2" s="2413" t="s">
        <v>2199</v>
      </c>
      <c r="H2" s="2413" t="s">
        <v>24</v>
      </c>
      <c r="I2" s="2413" t="s">
        <v>593</v>
      </c>
    </row>
    <row customHeight="1" ht="11.25">
      <c r="A3" s="2413" t="s">
        <v>2194</v>
      </c>
      <c r="B3" s="2413" t="s">
        <v>14</v>
      </c>
      <c r="C3" s="2413" t="s">
        <v>2200</v>
      </c>
      <c r="D3" s="2413" t="s">
        <v>2201</v>
      </c>
      <c r="E3" s="2413" t="s">
        <v>2202</v>
      </c>
      <c r="F3" s="2413" t="s">
        <v>2203</v>
      </c>
      <c r="G3" s="2413" t="s">
        <v>2204</v>
      </c>
      <c r="H3" s="2413" t="s">
        <v>24</v>
      </c>
      <c r="I3" s="2413" t="s">
        <v>593</v>
      </c>
    </row>
    <row customHeight="1" ht="11.25">
      <c r="A4" s="2413" t="s">
        <v>2194</v>
      </c>
      <c r="B4" s="2413" t="s">
        <v>14</v>
      </c>
      <c r="C4" s="2413" t="s">
        <v>2205</v>
      </c>
      <c r="D4" s="2413" t="s">
        <v>2206</v>
      </c>
      <c r="E4" s="2413" t="s">
        <v>2207</v>
      </c>
      <c r="F4" s="2413" t="s">
        <v>2208</v>
      </c>
      <c r="G4" s="2413" t="s">
        <v>24</v>
      </c>
      <c r="H4" s="2413" t="s">
        <v>24</v>
      </c>
      <c r="I4" s="2413" t="s">
        <v>593</v>
      </c>
    </row>
    <row customHeight="1" ht="11.25">
      <c r="A5" s="2413" t="s">
        <v>2194</v>
      </c>
      <c r="B5" s="2413" t="s">
        <v>14</v>
      </c>
      <c r="C5" s="2413" t="s">
        <v>2209</v>
      </c>
      <c r="D5" s="2413" t="s">
        <v>2210</v>
      </c>
      <c r="E5" s="2413" t="s">
        <v>2211</v>
      </c>
      <c r="F5" s="2413" t="s">
        <v>2208</v>
      </c>
      <c r="G5" s="2413" t="s">
        <v>24</v>
      </c>
      <c r="H5" s="2413" t="s">
        <v>24</v>
      </c>
      <c r="I5" s="2413" t="s">
        <v>593</v>
      </c>
    </row>
    <row customHeight="1" ht="11.25">
      <c r="A6" s="2413" t="s">
        <v>2194</v>
      </c>
      <c r="B6" s="2413" t="s">
        <v>14</v>
      </c>
      <c r="C6" s="2413" t="s">
        <v>2212</v>
      </c>
      <c r="D6" s="2413" t="s">
        <v>2213</v>
      </c>
      <c r="E6" s="2413" t="s">
        <v>2214</v>
      </c>
      <c r="F6" s="2413" t="s">
        <v>2215</v>
      </c>
      <c r="G6" s="2413" t="s">
        <v>24</v>
      </c>
      <c r="H6" s="2413" t="s">
        <v>24</v>
      </c>
      <c r="I6" s="2413" t="s">
        <v>593</v>
      </c>
    </row>
    <row customHeight="1" ht="11.25">
      <c r="A7" s="2413" t="s">
        <v>2194</v>
      </c>
      <c r="B7" s="2413" t="s">
        <v>14</v>
      </c>
      <c r="C7" s="2413" t="s">
        <v>2216</v>
      </c>
      <c r="D7" s="2413" t="s">
        <v>2217</v>
      </c>
      <c r="E7" s="2413" t="s">
        <v>2218</v>
      </c>
      <c r="F7" s="2413" t="s">
        <v>2203</v>
      </c>
      <c r="G7" s="2413" t="s">
        <v>2219</v>
      </c>
      <c r="H7" s="2413" t="s">
        <v>24</v>
      </c>
      <c r="I7" s="2413" t="s">
        <v>593</v>
      </c>
    </row>
    <row customHeight="1" ht="11.25">
      <c r="A8" s="2413" t="s">
        <v>2194</v>
      </c>
      <c r="B8" s="2413" t="s">
        <v>14</v>
      </c>
      <c r="C8" s="2413" t="s">
        <v>2220</v>
      </c>
      <c r="D8" s="2413" t="s">
        <v>2221</v>
      </c>
      <c r="E8" s="2413" t="s">
        <v>2222</v>
      </c>
      <c r="F8" s="2413" t="s">
        <v>2223</v>
      </c>
      <c r="G8" s="2413" t="s">
        <v>24</v>
      </c>
      <c r="H8" s="2413" t="s">
        <v>24</v>
      </c>
      <c r="I8" s="2413" t="s">
        <v>593</v>
      </c>
    </row>
    <row customHeight="1" ht="11.25">
      <c r="A9" s="2413" t="s">
        <v>2194</v>
      </c>
      <c r="B9" s="2413" t="s">
        <v>14</v>
      </c>
      <c r="C9" s="2413" t="s">
        <v>2224</v>
      </c>
      <c r="D9" s="2413" t="s">
        <v>2225</v>
      </c>
      <c r="E9" s="2413" t="s">
        <v>2226</v>
      </c>
      <c r="F9" s="2413" t="s">
        <v>2227</v>
      </c>
      <c r="G9" s="2413" t="s">
        <v>24</v>
      </c>
      <c r="H9" s="2413" t="s">
        <v>24</v>
      </c>
      <c r="I9" s="2413" t="s">
        <v>593</v>
      </c>
    </row>
    <row customHeight="1" ht="11.25">
      <c r="A10" s="2413" t="s">
        <v>2194</v>
      </c>
      <c r="B10" s="2413" t="s">
        <v>14</v>
      </c>
      <c r="C10" s="2413" t="s">
        <v>2228</v>
      </c>
      <c r="D10" s="2413" t="s">
        <v>2229</v>
      </c>
      <c r="E10" s="2413" t="s">
        <v>2230</v>
      </c>
      <c r="F10" s="2413" t="s">
        <v>2231</v>
      </c>
      <c r="G10" s="2413" t="s">
        <v>24</v>
      </c>
      <c r="H10" s="2413" t="s">
        <v>24</v>
      </c>
      <c r="I10" s="2413" t="s">
        <v>593</v>
      </c>
    </row>
    <row customHeight="1" ht="11.25">
      <c r="A11" s="2413" t="s">
        <v>2194</v>
      </c>
      <c r="B11" s="2413" t="s">
        <v>14</v>
      </c>
      <c r="C11" s="2413" t="s">
        <v>2232</v>
      </c>
      <c r="D11" s="2413" t="s">
        <v>2233</v>
      </c>
      <c r="E11" s="2413" t="s">
        <v>2234</v>
      </c>
      <c r="F11" s="2413" t="s">
        <v>2235</v>
      </c>
      <c r="G11" s="2413" t="s">
        <v>24</v>
      </c>
      <c r="H11" s="2413" t="s">
        <v>24</v>
      </c>
      <c r="I11" s="2413" t="s">
        <v>593</v>
      </c>
    </row>
    <row customHeight="1" ht="11.25">
      <c r="A12" s="2413" t="s">
        <v>2194</v>
      </c>
      <c r="B12" s="2413" t="s">
        <v>14</v>
      </c>
      <c r="C12" s="2413" t="s">
        <v>2236</v>
      </c>
      <c r="D12" s="2413" t="s">
        <v>2237</v>
      </c>
      <c r="E12" s="2413" t="s">
        <v>2238</v>
      </c>
      <c r="F12" s="2413" t="s">
        <v>2239</v>
      </c>
      <c r="G12" s="2413" t="s">
        <v>24</v>
      </c>
      <c r="H12" s="2413" t="s">
        <v>24</v>
      </c>
      <c r="I12" s="2413" t="s">
        <v>593</v>
      </c>
    </row>
    <row customHeight="1" ht="11.25">
      <c r="A13" s="2413" t="s">
        <v>2194</v>
      </c>
      <c r="B13" s="2413" t="s">
        <v>14</v>
      </c>
      <c r="C13" s="2413" t="s">
        <v>2240</v>
      </c>
      <c r="D13" s="2413" t="s">
        <v>2241</v>
      </c>
      <c r="E13" s="2413" t="s">
        <v>2242</v>
      </c>
      <c r="F13" s="2413" t="s">
        <v>2223</v>
      </c>
      <c r="G13" s="2413" t="s">
        <v>24</v>
      </c>
      <c r="H13" s="2413" t="s">
        <v>24</v>
      </c>
      <c r="I13" s="2413" t="s">
        <v>593</v>
      </c>
    </row>
    <row customHeight="1" ht="11.25">
      <c r="A14" s="2413" t="s">
        <v>2194</v>
      </c>
      <c r="B14" s="2413" t="s">
        <v>14</v>
      </c>
      <c r="C14" s="2413" t="s">
        <v>2243</v>
      </c>
      <c r="D14" s="2413" t="s">
        <v>2244</v>
      </c>
      <c r="E14" s="2413" t="s">
        <v>2245</v>
      </c>
      <c r="F14" s="2413" t="s">
        <v>2203</v>
      </c>
      <c r="G14" s="2413" t="s">
        <v>24</v>
      </c>
      <c r="H14" s="2413" t="s">
        <v>24</v>
      </c>
      <c r="I14" s="2413" t="s">
        <v>593</v>
      </c>
    </row>
    <row customHeight="1" ht="11.25">
      <c r="A15" s="2413" t="s">
        <v>2194</v>
      </c>
      <c r="B15" s="2413" t="s">
        <v>14</v>
      </c>
      <c r="C15" s="2413" t="s">
        <v>2246</v>
      </c>
      <c r="D15" s="2413" t="s">
        <v>2247</v>
      </c>
      <c r="E15" s="2413" t="s">
        <v>2248</v>
      </c>
      <c r="F15" s="2413" t="s">
        <v>2249</v>
      </c>
      <c r="G15" s="2413" t="s">
        <v>2250</v>
      </c>
      <c r="H15" s="2413" t="s">
        <v>24</v>
      </c>
      <c r="I15" s="2413" t="s">
        <v>593</v>
      </c>
    </row>
    <row customHeight="1" ht="11.25">
      <c r="A16" s="2413" t="s">
        <v>2194</v>
      </c>
      <c r="B16" s="2413" t="s">
        <v>14</v>
      </c>
      <c r="C16" s="2413" t="s">
        <v>2251</v>
      </c>
      <c r="D16" s="2413" t="s">
        <v>2252</v>
      </c>
      <c r="E16" s="2413" t="s">
        <v>2253</v>
      </c>
      <c r="F16" s="2413" t="s">
        <v>2254</v>
      </c>
      <c r="G16" s="2413" t="s">
        <v>24</v>
      </c>
      <c r="H16" s="2413" t="s">
        <v>24</v>
      </c>
      <c r="I16" s="2413" t="s">
        <v>593</v>
      </c>
    </row>
    <row customHeight="1" ht="11.25">
      <c r="A17" s="2413" t="s">
        <v>2194</v>
      </c>
      <c r="B17" s="2413" t="s">
        <v>14</v>
      </c>
      <c r="C17" s="2413" t="s">
        <v>2255</v>
      </c>
      <c r="D17" s="2413" t="s">
        <v>2256</v>
      </c>
      <c r="E17" s="2413" t="s">
        <v>2257</v>
      </c>
      <c r="F17" s="2413" t="s">
        <v>2258</v>
      </c>
      <c r="G17" s="2413" t="s">
        <v>24</v>
      </c>
      <c r="H17" s="2413" t="s">
        <v>2259</v>
      </c>
      <c r="I17" s="2413" t="s">
        <v>593</v>
      </c>
    </row>
    <row customHeight="1" ht="11.25">
      <c r="A18" s="2413" t="s">
        <v>2194</v>
      </c>
      <c r="B18" s="2413" t="s">
        <v>14</v>
      </c>
      <c r="C18" s="2413" t="s">
        <v>2260</v>
      </c>
      <c r="D18" s="2413" t="s">
        <v>2261</v>
      </c>
      <c r="E18" s="2413" t="s">
        <v>2248</v>
      </c>
      <c r="F18" s="2413" t="s">
        <v>2262</v>
      </c>
      <c r="G18" s="2413" t="s">
        <v>24</v>
      </c>
      <c r="H18" s="2413" t="s">
        <v>24</v>
      </c>
      <c r="I18" s="2413" t="s">
        <v>593</v>
      </c>
    </row>
    <row customHeight="1" ht="11.25">
      <c r="A19" s="2413" t="s">
        <v>2194</v>
      </c>
      <c r="B19" s="2413" t="s">
        <v>14</v>
      </c>
      <c r="C19" s="2413" t="s">
        <v>2263</v>
      </c>
      <c r="D19" s="2413" t="s">
        <v>2264</v>
      </c>
      <c r="E19" s="2413" t="s">
        <v>2265</v>
      </c>
      <c r="F19" s="2413" t="s">
        <v>51</v>
      </c>
      <c r="G19" s="2413" t="s">
        <v>24</v>
      </c>
      <c r="H19" s="2413" t="s">
        <v>24</v>
      </c>
      <c r="I19" s="2413" t="s">
        <v>593</v>
      </c>
    </row>
    <row customHeight="1" ht="11.25">
      <c r="A20" s="2413" t="s">
        <v>2194</v>
      </c>
      <c r="B20" s="2413" t="s">
        <v>14</v>
      </c>
      <c r="C20" s="2413" t="s">
        <v>2266</v>
      </c>
      <c r="D20" s="2413" t="s">
        <v>2267</v>
      </c>
      <c r="E20" s="2413" t="s">
        <v>2268</v>
      </c>
      <c r="F20" s="2413" t="s">
        <v>2269</v>
      </c>
      <c r="G20" s="2413" t="s">
        <v>24</v>
      </c>
      <c r="H20" s="2413" t="s">
        <v>24</v>
      </c>
      <c r="I20" s="2413" t="s">
        <v>593</v>
      </c>
    </row>
    <row customHeight="1" ht="11.25">
      <c r="A21" s="2413" t="s">
        <v>2194</v>
      </c>
      <c r="B21" s="2413" t="s">
        <v>14</v>
      </c>
      <c r="C21" s="2413" t="s">
        <v>2270</v>
      </c>
      <c r="D21" s="2413" t="s">
        <v>2271</v>
      </c>
      <c r="E21" s="2413" t="s">
        <v>2272</v>
      </c>
      <c r="F21" s="2413" t="s">
        <v>2273</v>
      </c>
      <c r="G21" s="2413" t="s">
        <v>24</v>
      </c>
      <c r="H21" s="2413" t="s">
        <v>24</v>
      </c>
      <c r="I21" s="2413" t="s">
        <v>593</v>
      </c>
    </row>
    <row customHeight="1" ht="11.25">
      <c r="A22" s="2413" t="s">
        <v>2194</v>
      </c>
      <c r="B22" s="2413" t="s">
        <v>14</v>
      </c>
      <c r="C22" s="2413" t="s">
        <v>2274</v>
      </c>
      <c r="D22" s="2413" t="s">
        <v>2275</v>
      </c>
      <c r="E22" s="2413" t="s">
        <v>2276</v>
      </c>
      <c r="F22" s="2413" t="s">
        <v>2277</v>
      </c>
      <c r="G22" s="2413" t="s">
        <v>24</v>
      </c>
      <c r="H22" s="2413" t="s">
        <v>24</v>
      </c>
      <c r="I22" s="2413" t="s">
        <v>593</v>
      </c>
    </row>
    <row customHeight="1" ht="11.25">
      <c r="A23" s="2413" t="s">
        <v>2194</v>
      </c>
      <c r="B23" s="2413" t="s">
        <v>14</v>
      </c>
      <c r="C23" s="2413" t="s">
        <v>2278</v>
      </c>
      <c r="D23" s="2413" t="s">
        <v>2279</v>
      </c>
      <c r="E23" s="2413" t="s">
        <v>2280</v>
      </c>
      <c r="F23" s="2413" t="s">
        <v>2281</v>
      </c>
      <c r="G23" s="2413" t="s">
        <v>2219</v>
      </c>
      <c r="H23" s="2413" t="s">
        <v>24</v>
      </c>
      <c r="I23" s="2413" t="s">
        <v>593</v>
      </c>
    </row>
    <row customHeight="1" ht="11.25">
      <c r="A24" s="2413" t="s">
        <v>2194</v>
      </c>
      <c r="B24" s="2413" t="s">
        <v>14</v>
      </c>
      <c r="C24" s="2413" t="s">
        <v>2282</v>
      </c>
      <c r="D24" s="2413" t="s">
        <v>2283</v>
      </c>
      <c r="E24" s="2413" t="s">
        <v>2284</v>
      </c>
      <c r="F24" s="2413" t="s">
        <v>2254</v>
      </c>
      <c r="G24" s="2413" t="s">
        <v>24</v>
      </c>
      <c r="H24" s="2413" t="s">
        <v>24</v>
      </c>
      <c r="I24" s="2413" t="s">
        <v>593</v>
      </c>
    </row>
    <row customHeight="1" ht="11.25">
      <c r="A25" s="2413" t="s">
        <v>2194</v>
      </c>
      <c r="B25" s="2413" t="s">
        <v>14</v>
      </c>
      <c r="C25" s="2413" t="s">
        <v>2285</v>
      </c>
      <c r="D25" s="2413" t="s">
        <v>2286</v>
      </c>
      <c r="E25" s="2413" t="s">
        <v>2287</v>
      </c>
      <c r="F25" s="2413" t="s">
        <v>2288</v>
      </c>
      <c r="G25" s="2413" t="s">
        <v>24</v>
      </c>
      <c r="H25" s="2413" t="s">
        <v>24</v>
      </c>
      <c r="I25" s="2413" t="s">
        <v>593</v>
      </c>
    </row>
    <row customHeight="1" ht="11.25">
      <c r="A26" s="2413" t="s">
        <v>2194</v>
      </c>
      <c r="B26" s="2413" t="s">
        <v>14</v>
      </c>
      <c r="C26" s="2413" t="s">
        <v>2289</v>
      </c>
      <c r="D26" s="2413" t="s">
        <v>2290</v>
      </c>
      <c r="E26" s="2413" t="s">
        <v>2291</v>
      </c>
      <c r="F26" s="2413" t="s">
        <v>2292</v>
      </c>
      <c r="G26" s="2413" t="s">
        <v>24</v>
      </c>
      <c r="H26" s="2413" t="s">
        <v>24</v>
      </c>
      <c r="I26" s="2413" t="s">
        <v>593</v>
      </c>
    </row>
    <row customHeight="1" ht="11.25">
      <c r="A27" s="2413" t="s">
        <v>2194</v>
      </c>
      <c r="B27" s="2413" t="s">
        <v>14</v>
      </c>
      <c r="C27" s="2413" t="s">
        <v>2293</v>
      </c>
      <c r="D27" s="2413" t="s">
        <v>2294</v>
      </c>
      <c r="E27" s="2413" t="s">
        <v>2295</v>
      </c>
      <c r="F27" s="2413" t="s">
        <v>2227</v>
      </c>
      <c r="G27" s="2413" t="s">
        <v>24</v>
      </c>
      <c r="H27" s="2413" t="s">
        <v>24</v>
      </c>
      <c r="I27" s="2413" t="s">
        <v>593</v>
      </c>
    </row>
    <row customHeight="1" ht="11.25">
      <c r="A28" s="2413" t="s">
        <v>2194</v>
      </c>
      <c r="B28" s="2413" t="s">
        <v>14</v>
      </c>
      <c r="C28" s="2413" t="s">
        <v>2296</v>
      </c>
      <c r="D28" s="2413" t="s">
        <v>2297</v>
      </c>
      <c r="E28" s="2413" t="s">
        <v>2298</v>
      </c>
      <c r="F28" s="2413" t="s">
        <v>2299</v>
      </c>
      <c r="G28" s="2413" t="s">
        <v>24</v>
      </c>
      <c r="H28" s="2413" t="s">
        <v>24</v>
      </c>
      <c r="I28" s="2413" t="s">
        <v>593</v>
      </c>
    </row>
    <row customHeight="1" ht="11.25">
      <c r="A29" s="2413" t="s">
        <v>2194</v>
      </c>
      <c r="B29" s="2413" t="s">
        <v>14</v>
      </c>
      <c r="C29" s="2413" t="s">
        <v>2300</v>
      </c>
      <c r="D29" s="2413" t="s">
        <v>2301</v>
      </c>
      <c r="E29" s="2413" t="s">
        <v>2298</v>
      </c>
      <c r="F29" s="2413" t="s">
        <v>2302</v>
      </c>
      <c r="G29" s="2413" t="s">
        <v>24</v>
      </c>
      <c r="H29" s="2413" t="s">
        <v>24</v>
      </c>
      <c r="I29" s="2413" t="s">
        <v>593</v>
      </c>
    </row>
    <row customHeight="1" ht="11.25">
      <c r="A30" s="2413" t="s">
        <v>2194</v>
      </c>
      <c r="B30" s="2413" t="s">
        <v>14</v>
      </c>
      <c r="C30" s="2413" t="s">
        <v>2303</v>
      </c>
      <c r="D30" s="2413" t="s">
        <v>2304</v>
      </c>
      <c r="E30" s="2413" t="s">
        <v>2305</v>
      </c>
      <c r="F30" s="2413" t="s">
        <v>2292</v>
      </c>
      <c r="G30" s="2413" t="s">
        <v>24</v>
      </c>
      <c r="H30" s="2413" t="s">
        <v>24</v>
      </c>
      <c r="I30" s="2413" t="s">
        <v>593</v>
      </c>
    </row>
    <row customHeight="1" ht="11.25">
      <c r="A31" s="2413" t="s">
        <v>2194</v>
      </c>
      <c r="B31" s="2413" t="s">
        <v>14</v>
      </c>
      <c r="C31" s="2413" t="s">
        <v>2306</v>
      </c>
      <c r="D31" s="2413" t="s">
        <v>2307</v>
      </c>
      <c r="E31" s="2413" t="s">
        <v>2308</v>
      </c>
      <c r="F31" s="2413" t="s">
        <v>2231</v>
      </c>
      <c r="G31" s="2413" t="s">
        <v>24</v>
      </c>
      <c r="H31" s="2413" t="s">
        <v>24</v>
      </c>
      <c r="I31" s="2413" t="s">
        <v>593</v>
      </c>
    </row>
    <row customHeight="1" ht="11.25">
      <c r="A32" s="2413" t="s">
        <v>2194</v>
      </c>
      <c r="B32" s="2413" t="s">
        <v>14</v>
      </c>
      <c r="C32" s="2413" t="s">
        <v>2309</v>
      </c>
      <c r="D32" s="2413" t="s">
        <v>2310</v>
      </c>
      <c r="E32" s="2413" t="s">
        <v>2311</v>
      </c>
      <c r="F32" s="2413" t="s">
        <v>2223</v>
      </c>
      <c r="G32" s="2413" t="s">
        <v>24</v>
      </c>
      <c r="H32" s="2413" t="s">
        <v>24</v>
      </c>
      <c r="I32" s="2413" t="s">
        <v>593</v>
      </c>
    </row>
    <row customHeight="1" ht="11.25">
      <c r="A33" s="2413" t="s">
        <v>2194</v>
      </c>
      <c r="B33" s="2413" t="s">
        <v>14</v>
      </c>
      <c r="C33" s="2413" t="s">
        <v>2312</v>
      </c>
      <c r="D33" s="2413" t="s">
        <v>2313</v>
      </c>
      <c r="E33" s="2413" t="s">
        <v>2314</v>
      </c>
      <c r="F33" s="2413" t="s">
        <v>2269</v>
      </c>
      <c r="G33" s="2413" t="s">
        <v>24</v>
      </c>
      <c r="H33" s="2413" t="s">
        <v>24</v>
      </c>
      <c r="I33" s="2413" t="s">
        <v>593</v>
      </c>
    </row>
    <row customHeight="1" ht="11.25">
      <c r="A34" s="2413" t="s">
        <v>2194</v>
      </c>
      <c r="B34" s="2413" t="s">
        <v>14</v>
      </c>
      <c r="C34" s="2413" t="s">
        <v>2315</v>
      </c>
      <c r="D34" s="2413" t="s">
        <v>2316</v>
      </c>
      <c r="E34" s="2413" t="s">
        <v>2317</v>
      </c>
      <c r="F34" s="2413" t="s">
        <v>2318</v>
      </c>
      <c r="G34" s="2413" t="s">
        <v>24</v>
      </c>
      <c r="H34" s="2413" t="s">
        <v>24</v>
      </c>
      <c r="I34" s="2413" t="s">
        <v>593</v>
      </c>
    </row>
    <row customHeight="1" ht="11.25">
      <c r="A35" s="2413" t="s">
        <v>2194</v>
      </c>
      <c r="B35" s="2413" t="s">
        <v>14</v>
      </c>
      <c r="C35" s="2413" t="s">
        <v>24</v>
      </c>
      <c r="D35" s="2413" t="s">
        <v>2319</v>
      </c>
      <c r="E35" s="2413" t="s">
        <v>2320</v>
      </c>
      <c r="F35" s="2413" t="s">
        <v>2208</v>
      </c>
      <c r="G35" s="2413" t="s">
        <v>24</v>
      </c>
      <c r="H35" s="2413" t="s">
        <v>24</v>
      </c>
      <c r="I35" s="2413" t="s">
        <v>593</v>
      </c>
    </row>
    <row customHeight="1" ht="11.25">
      <c r="A36" s="2413" t="s">
        <v>2194</v>
      </c>
      <c r="B36" s="2413" t="s">
        <v>14</v>
      </c>
      <c r="C36" s="2413" t="s">
        <v>2321</v>
      </c>
      <c r="D36" s="2413" t="s">
        <v>2322</v>
      </c>
      <c r="E36" s="2413" t="s">
        <v>2323</v>
      </c>
      <c r="F36" s="2413" t="s">
        <v>2324</v>
      </c>
      <c r="G36" s="2413" t="s">
        <v>24</v>
      </c>
      <c r="H36" s="2413" t="s">
        <v>24</v>
      </c>
      <c r="I36" s="2413" t="s">
        <v>593</v>
      </c>
    </row>
    <row customHeight="1" ht="11.25">
      <c r="A37" s="2413" t="s">
        <v>2194</v>
      </c>
      <c r="B37" s="2413" t="s">
        <v>14</v>
      </c>
      <c r="C37" s="2413" t="s">
        <v>2325</v>
      </c>
      <c r="D37" s="2413" t="s">
        <v>2326</v>
      </c>
      <c r="E37" s="2413" t="s">
        <v>2327</v>
      </c>
      <c r="F37" s="2413" t="s">
        <v>2328</v>
      </c>
      <c r="G37" s="2413" t="s">
        <v>24</v>
      </c>
      <c r="H37" s="2413" t="s">
        <v>24</v>
      </c>
      <c r="I37" s="2413" t="s">
        <v>593</v>
      </c>
    </row>
    <row customHeight="1" ht="11.25">
      <c r="A38" s="2413" t="s">
        <v>2194</v>
      </c>
      <c r="B38" s="2413" t="s">
        <v>14</v>
      </c>
      <c r="C38" s="2413" t="s">
        <v>2329</v>
      </c>
      <c r="D38" s="2413" t="s">
        <v>2330</v>
      </c>
      <c r="E38" s="2413" t="s">
        <v>2331</v>
      </c>
      <c r="F38" s="2413" t="s">
        <v>2332</v>
      </c>
      <c r="G38" s="2413" t="s">
        <v>24</v>
      </c>
      <c r="H38" s="2413" t="s">
        <v>24</v>
      </c>
      <c r="I38" s="2413" t="s">
        <v>593</v>
      </c>
    </row>
    <row customHeight="1" ht="11.25">
      <c r="A39" s="2413" t="s">
        <v>2194</v>
      </c>
      <c r="B39" s="2413" t="s">
        <v>14</v>
      </c>
      <c r="C39" s="2413" t="s">
        <v>2333</v>
      </c>
      <c r="D39" s="2413" t="s">
        <v>2334</v>
      </c>
      <c r="E39" s="2413" t="s">
        <v>2335</v>
      </c>
      <c r="F39" s="2413" t="s">
        <v>2258</v>
      </c>
      <c r="G39" s="2413" t="s">
        <v>2336</v>
      </c>
      <c r="H39" s="2413" t="s">
        <v>24</v>
      </c>
      <c r="I39" s="2413" t="s">
        <v>593</v>
      </c>
    </row>
    <row customHeight="1" ht="11.25">
      <c r="A40" s="2413" t="s">
        <v>2194</v>
      </c>
      <c r="B40" s="2413" t="s">
        <v>14</v>
      </c>
      <c r="C40" s="2413" t="s">
        <v>2337</v>
      </c>
      <c r="D40" s="2413" t="s">
        <v>2338</v>
      </c>
      <c r="E40" s="2413" t="s">
        <v>2339</v>
      </c>
      <c r="F40" s="2413" t="s">
        <v>2269</v>
      </c>
      <c r="G40" s="2413" t="s">
        <v>24</v>
      </c>
      <c r="H40" s="2413" t="s">
        <v>24</v>
      </c>
      <c r="I40" s="2413" t="s">
        <v>593</v>
      </c>
    </row>
    <row customHeight="1" ht="11.25">
      <c r="A41" s="2413" t="s">
        <v>2194</v>
      </c>
      <c r="B41" s="2413" t="s">
        <v>14</v>
      </c>
      <c r="C41" s="2413" t="s">
        <v>2340</v>
      </c>
      <c r="D41" s="2413" t="s">
        <v>2341</v>
      </c>
      <c r="E41" s="2413" t="s">
        <v>2342</v>
      </c>
      <c r="F41" s="2413" t="s">
        <v>2343</v>
      </c>
      <c r="G41" s="2413" t="s">
        <v>24</v>
      </c>
      <c r="H41" s="2413" t="s">
        <v>24</v>
      </c>
      <c r="I41" s="2413" t="s">
        <v>593</v>
      </c>
    </row>
    <row customHeight="1" ht="11.25">
      <c r="A42" s="2413" t="s">
        <v>2194</v>
      </c>
      <c r="B42" s="2413" t="s">
        <v>14</v>
      </c>
      <c r="C42" s="2413" t="s">
        <v>2344</v>
      </c>
      <c r="D42" s="2413" t="s">
        <v>2345</v>
      </c>
      <c r="E42" s="2413" t="s">
        <v>2346</v>
      </c>
      <c r="F42" s="2413" t="s">
        <v>51</v>
      </c>
      <c r="G42" s="2413" t="s">
        <v>24</v>
      </c>
      <c r="H42" s="2413" t="s">
        <v>24</v>
      </c>
      <c r="I42" s="2413" t="s">
        <v>593</v>
      </c>
    </row>
    <row customHeight="1" ht="11.25">
      <c r="A43" s="2413" t="s">
        <v>2194</v>
      </c>
      <c r="B43" s="2413" t="s">
        <v>14</v>
      </c>
      <c r="C43" s="2413" t="s">
        <v>2347</v>
      </c>
      <c r="D43" s="2413" t="s">
        <v>2348</v>
      </c>
      <c r="E43" s="2413" t="s">
        <v>2349</v>
      </c>
      <c r="F43" s="2413" t="s">
        <v>421</v>
      </c>
      <c r="G43" s="2413" t="s">
        <v>24</v>
      </c>
      <c r="H43" s="2413" t="s">
        <v>24</v>
      </c>
      <c r="I43" s="2413" t="s">
        <v>593</v>
      </c>
    </row>
    <row customHeight="1" ht="11.25">
      <c r="A44" s="2413" t="s">
        <v>2194</v>
      </c>
      <c r="B44" s="2413" t="s">
        <v>14</v>
      </c>
      <c r="C44" s="2413" t="s">
        <v>2350</v>
      </c>
      <c r="D44" s="2413" t="s">
        <v>2351</v>
      </c>
      <c r="E44" s="2413" t="s">
        <v>2352</v>
      </c>
      <c r="F44" s="2413" t="s">
        <v>421</v>
      </c>
      <c r="G44" s="2413" t="s">
        <v>24</v>
      </c>
      <c r="H44" s="2413" t="s">
        <v>24</v>
      </c>
      <c r="I44" s="2413" t="s">
        <v>593</v>
      </c>
    </row>
    <row customHeight="1" ht="11.25">
      <c r="A45" s="2413" t="s">
        <v>2194</v>
      </c>
      <c r="B45" s="2413" t="s">
        <v>14</v>
      </c>
      <c r="C45" s="2413" t="s">
        <v>2353</v>
      </c>
      <c r="D45" s="2413" t="s">
        <v>2354</v>
      </c>
      <c r="E45" s="2413" t="s">
        <v>2355</v>
      </c>
      <c r="F45" s="2413" t="s">
        <v>421</v>
      </c>
      <c r="G45" s="2413" t="s">
        <v>2356</v>
      </c>
      <c r="H45" s="2413" t="s">
        <v>24</v>
      </c>
      <c r="I45" s="2413" t="s">
        <v>593</v>
      </c>
    </row>
    <row customHeight="1" ht="11.25">
      <c r="A46" s="2413" t="s">
        <v>2194</v>
      </c>
      <c r="B46" s="2413" t="s">
        <v>14</v>
      </c>
      <c r="C46" s="2413" t="s">
        <v>2357</v>
      </c>
      <c r="D46" s="2413" t="s">
        <v>2358</v>
      </c>
      <c r="E46" s="2413" t="s">
        <v>2359</v>
      </c>
      <c r="F46" s="2413" t="s">
        <v>421</v>
      </c>
      <c r="G46" s="2413" t="s">
        <v>24</v>
      </c>
      <c r="H46" s="2413" t="s">
        <v>24</v>
      </c>
      <c r="I46" s="2413" t="s">
        <v>593</v>
      </c>
    </row>
    <row customHeight="1" ht="11.25">
      <c r="A47" s="2413" t="s">
        <v>2194</v>
      </c>
      <c r="B47" s="2413" t="s">
        <v>14</v>
      </c>
      <c r="C47" s="2413" t="s">
        <v>2360</v>
      </c>
      <c r="D47" s="2413" t="s">
        <v>2361</v>
      </c>
      <c r="E47" s="2413" t="s">
        <v>2362</v>
      </c>
      <c r="F47" s="2413" t="s">
        <v>2363</v>
      </c>
      <c r="G47" s="2413" t="s">
        <v>2364</v>
      </c>
      <c r="H47" s="2413" t="s">
        <v>24</v>
      </c>
      <c r="I47" s="2413" t="s">
        <v>593</v>
      </c>
    </row>
    <row customHeight="1" ht="11.25">
      <c r="A48" s="2413" t="s">
        <v>2194</v>
      </c>
      <c r="B48" s="2413" t="s">
        <v>14</v>
      </c>
      <c r="C48" s="2413" t="s">
        <v>2365</v>
      </c>
      <c r="D48" s="2413" t="s">
        <v>2366</v>
      </c>
      <c r="E48" s="2413" t="s">
        <v>2367</v>
      </c>
      <c r="F48" s="2413" t="s">
        <v>2368</v>
      </c>
      <c r="G48" s="2413" t="s">
        <v>24</v>
      </c>
      <c r="H48" s="2413" t="s">
        <v>24</v>
      </c>
      <c r="I48" s="2413" t="s">
        <v>593</v>
      </c>
    </row>
    <row customHeight="1" ht="11.25">
      <c r="A49" s="2413" t="s">
        <v>2194</v>
      </c>
      <c r="B49" s="2413" t="s">
        <v>14</v>
      </c>
      <c r="C49" s="2413" t="s">
        <v>2369</v>
      </c>
      <c r="D49" s="2413" t="s">
        <v>2370</v>
      </c>
      <c r="E49" s="2413" t="s">
        <v>2323</v>
      </c>
      <c r="F49" s="2413" t="s">
        <v>2371</v>
      </c>
      <c r="G49" s="2413" t="s">
        <v>24</v>
      </c>
      <c r="H49" s="2413" t="s">
        <v>24</v>
      </c>
      <c r="I49" s="2413" t="s">
        <v>593</v>
      </c>
    </row>
    <row customHeight="1" ht="11.25">
      <c r="A50" s="2413" t="s">
        <v>2194</v>
      </c>
      <c r="B50" s="2413" t="s">
        <v>14</v>
      </c>
      <c r="C50" s="2413" t="s">
        <v>2372</v>
      </c>
      <c r="D50" s="2413" t="s">
        <v>2373</v>
      </c>
      <c r="E50" s="2413" t="s">
        <v>2374</v>
      </c>
      <c r="F50" s="2413" t="s">
        <v>2375</v>
      </c>
      <c r="G50" s="2413" t="s">
        <v>2376</v>
      </c>
      <c r="H50" s="2413" t="s">
        <v>24</v>
      </c>
      <c r="I50" s="2413" t="s">
        <v>593</v>
      </c>
    </row>
    <row customHeight="1" ht="11.25">
      <c r="A51" s="2413" t="s">
        <v>2194</v>
      </c>
      <c r="B51" s="2413" t="s">
        <v>14</v>
      </c>
      <c r="C51" s="2413" t="s">
        <v>2377</v>
      </c>
      <c r="D51" s="2413" t="s">
        <v>2378</v>
      </c>
      <c r="E51" s="2413" t="s">
        <v>2379</v>
      </c>
      <c r="F51" s="2413" t="s">
        <v>2380</v>
      </c>
      <c r="G51" s="2413" t="s">
        <v>24</v>
      </c>
      <c r="H51" s="2413" t="s">
        <v>24</v>
      </c>
      <c r="I51" s="2413" t="s">
        <v>593</v>
      </c>
    </row>
    <row customHeight="1" ht="11.25">
      <c r="A52" s="2413" t="s">
        <v>2194</v>
      </c>
      <c r="B52" s="2413" t="s">
        <v>14</v>
      </c>
      <c r="C52" s="2413" t="s">
        <v>2381</v>
      </c>
      <c r="D52" s="2413" t="s">
        <v>2382</v>
      </c>
      <c r="E52" s="2413" t="s">
        <v>2383</v>
      </c>
      <c r="F52" s="2413" t="s">
        <v>2332</v>
      </c>
      <c r="G52" s="2413" t="s">
        <v>24</v>
      </c>
      <c r="H52" s="2413" t="s">
        <v>24</v>
      </c>
      <c r="I52" s="2413" t="s">
        <v>593</v>
      </c>
    </row>
    <row customHeight="1" ht="11.25">
      <c r="A53" s="2413" t="s">
        <v>2194</v>
      </c>
      <c r="B53" s="2413" t="s">
        <v>14</v>
      </c>
      <c r="C53" s="2413" t="s">
        <v>2384</v>
      </c>
      <c r="D53" s="2413" t="s">
        <v>2385</v>
      </c>
      <c r="E53" s="2413" t="s">
        <v>2386</v>
      </c>
      <c r="F53" s="2413" t="s">
        <v>2380</v>
      </c>
      <c r="G53" s="2413" t="s">
        <v>2387</v>
      </c>
      <c r="H53" s="2413" t="s">
        <v>24</v>
      </c>
      <c r="I53" s="2413" t="s">
        <v>593</v>
      </c>
    </row>
    <row customHeight="1" ht="11.25">
      <c r="A54" s="2413" t="s">
        <v>2194</v>
      </c>
      <c r="B54" s="2413" t="s">
        <v>14</v>
      </c>
      <c r="C54" s="2413" t="s">
        <v>2388</v>
      </c>
      <c r="D54" s="2413" t="s">
        <v>2389</v>
      </c>
      <c r="E54" s="2413" t="s">
        <v>2390</v>
      </c>
      <c r="F54" s="2413" t="s">
        <v>2380</v>
      </c>
      <c r="G54" s="2413" t="s">
        <v>2391</v>
      </c>
      <c r="H54" s="2413" t="s">
        <v>24</v>
      </c>
      <c r="I54" s="2413" t="s">
        <v>593</v>
      </c>
    </row>
    <row customHeight="1" ht="11.25">
      <c r="A55" s="2413" t="s">
        <v>2194</v>
      </c>
      <c r="B55" s="2413" t="s">
        <v>14</v>
      </c>
      <c r="C55" s="2413" t="s">
        <v>2392</v>
      </c>
      <c r="D55" s="2413" t="s">
        <v>2393</v>
      </c>
      <c r="E55" s="2413" t="s">
        <v>2394</v>
      </c>
      <c r="F55" s="2413" t="s">
        <v>2332</v>
      </c>
      <c r="G55" s="2413" t="s">
        <v>24</v>
      </c>
      <c r="H55" s="2413" t="s">
        <v>24</v>
      </c>
      <c r="I55" s="2413" t="s">
        <v>593</v>
      </c>
    </row>
    <row customHeight="1" ht="11.25">
      <c r="A56" s="2413" t="s">
        <v>2194</v>
      </c>
      <c r="B56" s="2413" t="s">
        <v>14</v>
      </c>
      <c r="C56" s="2413" t="s">
        <v>2395</v>
      </c>
      <c r="D56" s="2413" t="s">
        <v>2396</v>
      </c>
      <c r="E56" s="2413" t="s">
        <v>2397</v>
      </c>
      <c r="F56" s="2413" t="s">
        <v>2380</v>
      </c>
      <c r="G56" s="2413" t="s">
        <v>24</v>
      </c>
      <c r="H56" s="2413" t="s">
        <v>24</v>
      </c>
      <c r="I56" s="2413" t="s">
        <v>593</v>
      </c>
    </row>
    <row customHeight="1" ht="11.25">
      <c r="A57" s="2413" t="s">
        <v>2194</v>
      </c>
      <c r="B57" s="2413" t="s">
        <v>14</v>
      </c>
      <c r="C57" s="2413" t="s">
        <v>2398</v>
      </c>
      <c r="D57" s="2413" t="s">
        <v>2399</v>
      </c>
      <c r="E57" s="2413" t="s">
        <v>2400</v>
      </c>
      <c r="F57" s="2413" t="s">
        <v>2401</v>
      </c>
      <c r="G57" s="2413" t="s">
        <v>24</v>
      </c>
      <c r="H57" s="2413" t="s">
        <v>24</v>
      </c>
      <c r="I57" s="2413" t="s">
        <v>593</v>
      </c>
    </row>
    <row customHeight="1" ht="11.25">
      <c r="A58" s="2413" t="s">
        <v>2194</v>
      </c>
      <c r="B58" s="2413" t="s">
        <v>14</v>
      </c>
      <c r="C58" s="2413" t="s">
        <v>2402</v>
      </c>
      <c r="D58" s="2413" t="s">
        <v>2403</v>
      </c>
      <c r="E58" s="2413" t="s">
        <v>2404</v>
      </c>
      <c r="F58" s="2413" t="s">
        <v>2405</v>
      </c>
      <c r="G58" s="2413" t="s">
        <v>24</v>
      </c>
      <c r="H58" s="2413" t="s">
        <v>24</v>
      </c>
      <c r="I58" s="2413" t="s">
        <v>593</v>
      </c>
    </row>
    <row customHeight="1" ht="11.25">
      <c r="A59" s="2413" t="s">
        <v>2194</v>
      </c>
      <c r="B59" s="2413" t="s">
        <v>14</v>
      </c>
      <c r="C59" s="2413" t="s">
        <v>2406</v>
      </c>
      <c r="D59" s="2413" t="s">
        <v>2407</v>
      </c>
      <c r="E59" s="2413" t="s">
        <v>2408</v>
      </c>
      <c r="F59" s="2413" t="s">
        <v>2208</v>
      </c>
      <c r="G59" s="2413" t="s">
        <v>24</v>
      </c>
      <c r="H59" s="2413" t="s">
        <v>24</v>
      </c>
      <c r="I59" s="2413" t="s">
        <v>593</v>
      </c>
    </row>
    <row customHeight="1" ht="11.25">
      <c r="A60" s="2413" t="s">
        <v>2194</v>
      </c>
      <c r="B60" s="2413" t="s">
        <v>14</v>
      </c>
      <c r="C60" s="2413" t="s">
        <v>2409</v>
      </c>
      <c r="D60" s="2413" t="s">
        <v>2410</v>
      </c>
      <c r="E60" s="2413" t="s">
        <v>2411</v>
      </c>
      <c r="F60" s="2413" t="s">
        <v>2412</v>
      </c>
      <c r="G60" s="2413" t="s">
        <v>2413</v>
      </c>
      <c r="H60" s="2413" t="s">
        <v>24</v>
      </c>
      <c r="I60" s="2413" t="s">
        <v>593</v>
      </c>
    </row>
    <row customHeight="1" ht="11.25">
      <c r="A61" s="2413" t="s">
        <v>2194</v>
      </c>
      <c r="B61" s="2413" t="s">
        <v>14</v>
      </c>
      <c r="C61" s="2413" t="s">
        <v>2414</v>
      </c>
      <c r="D61" s="2413" t="s">
        <v>2415</v>
      </c>
      <c r="E61" s="2413" t="s">
        <v>2416</v>
      </c>
      <c r="F61" s="2413" t="s">
        <v>2380</v>
      </c>
      <c r="G61" s="2413" t="s">
        <v>24</v>
      </c>
      <c r="H61" s="2413" t="s">
        <v>24</v>
      </c>
      <c r="I61" s="2413" t="s">
        <v>593</v>
      </c>
    </row>
    <row customHeight="1" ht="11.25">
      <c r="A62" s="2413" t="s">
        <v>2194</v>
      </c>
      <c r="B62" s="2413" t="s">
        <v>14</v>
      </c>
      <c r="C62" s="2413" t="s">
        <v>2417</v>
      </c>
      <c r="D62" s="2413" t="s">
        <v>2418</v>
      </c>
      <c r="E62" s="2413" t="s">
        <v>2419</v>
      </c>
      <c r="F62" s="2413" t="s">
        <v>2254</v>
      </c>
      <c r="G62" s="2413" t="s">
        <v>24</v>
      </c>
      <c r="H62" s="2413" t="s">
        <v>24</v>
      </c>
      <c r="I62" s="2413" t="s">
        <v>593</v>
      </c>
    </row>
    <row customHeight="1" ht="11.25">
      <c r="A63" s="2413" t="s">
        <v>2194</v>
      </c>
      <c r="B63" s="2413" t="s">
        <v>14</v>
      </c>
      <c r="C63" s="2413" t="s">
        <v>2420</v>
      </c>
      <c r="D63" s="2413" t="s">
        <v>2421</v>
      </c>
      <c r="E63" s="2413" t="s">
        <v>2422</v>
      </c>
      <c r="F63" s="2413" t="s">
        <v>2423</v>
      </c>
      <c r="G63" s="2413" t="s">
        <v>24</v>
      </c>
      <c r="H63" s="2413" t="s">
        <v>24</v>
      </c>
      <c r="I63" s="2413" t="s">
        <v>593</v>
      </c>
    </row>
    <row customHeight="1" ht="11.25">
      <c r="A64" s="2413" t="s">
        <v>2194</v>
      </c>
      <c r="B64" s="2413" t="s">
        <v>14</v>
      </c>
      <c r="C64" s="2413" t="s">
        <v>2424</v>
      </c>
      <c r="D64" s="2413" t="s">
        <v>2425</v>
      </c>
      <c r="E64" s="2413" t="s">
        <v>2426</v>
      </c>
      <c r="F64" s="2413" t="s">
        <v>2231</v>
      </c>
      <c r="G64" s="2413" t="s">
        <v>2427</v>
      </c>
      <c r="H64" s="2413" t="s">
        <v>24</v>
      </c>
      <c r="I64" s="2413" t="s">
        <v>593</v>
      </c>
    </row>
    <row customHeight="1" ht="11.25">
      <c r="A65" s="2413" t="s">
        <v>2194</v>
      </c>
      <c r="B65" s="2413" t="s">
        <v>14</v>
      </c>
      <c r="C65" s="2413" t="s">
        <v>2428</v>
      </c>
      <c r="D65" s="2413" t="s">
        <v>2429</v>
      </c>
      <c r="E65" s="2413" t="s">
        <v>2430</v>
      </c>
      <c r="F65" s="2413" t="s">
        <v>2254</v>
      </c>
      <c r="G65" s="2413" t="s">
        <v>2431</v>
      </c>
      <c r="H65" s="2413" t="s">
        <v>24</v>
      </c>
      <c r="I65" s="2413" t="s">
        <v>593</v>
      </c>
    </row>
    <row customHeight="1" ht="11.25">
      <c r="A66" s="2413" t="s">
        <v>2194</v>
      </c>
      <c r="B66" s="2413" t="s">
        <v>14</v>
      </c>
      <c r="C66" s="2413" t="s">
        <v>2432</v>
      </c>
      <c r="D66" s="2413" t="s">
        <v>2433</v>
      </c>
      <c r="E66" s="2413" t="s">
        <v>2434</v>
      </c>
      <c r="F66" s="2413" t="s">
        <v>2254</v>
      </c>
      <c r="G66" s="2413" t="s">
        <v>24</v>
      </c>
      <c r="H66" s="2413" t="s">
        <v>24</v>
      </c>
      <c r="I66" s="2413" t="s">
        <v>593</v>
      </c>
    </row>
    <row customHeight="1" ht="11.25">
      <c r="A67" s="2413" t="s">
        <v>2194</v>
      </c>
      <c r="B67" s="2413" t="s">
        <v>14</v>
      </c>
      <c r="C67" s="2413" t="s">
        <v>2435</v>
      </c>
      <c r="D67" s="2413" t="s">
        <v>2436</v>
      </c>
      <c r="E67" s="2413" t="s">
        <v>2437</v>
      </c>
      <c r="F67" s="2413" t="s">
        <v>2438</v>
      </c>
      <c r="G67" s="2413" t="s">
        <v>24</v>
      </c>
      <c r="H67" s="2413" t="s">
        <v>24</v>
      </c>
      <c r="I67" s="2413" t="s">
        <v>593</v>
      </c>
    </row>
    <row customHeight="1" ht="11.25">
      <c r="A68" s="2413" t="s">
        <v>2194</v>
      </c>
      <c r="B68" s="2413" t="s">
        <v>14</v>
      </c>
      <c r="C68" s="2413" t="s">
        <v>2439</v>
      </c>
      <c r="D68" s="2413" t="s">
        <v>2440</v>
      </c>
      <c r="E68" s="2413" t="s">
        <v>2441</v>
      </c>
      <c r="F68" s="2413" t="s">
        <v>2438</v>
      </c>
      <c r="G68" s="2413" t="s">
        <v>24</v>
      </c>
      <c r="H68" s="2413" t="s">
        <v>24</v>
      </c>
      <c r="I68" s="2413" t="s">
        <v>593</v>
      </c>
    </row>
    <row customHeight="1" ht="11.25">
      <c r="A69" s="2413" t="s">
        <v>2194</v>
      </c>
      <c r="B69" s="2413" t="s">
        <v>14</v>
      </c>
      <c r="C69" s="2413" t="s">
        <v>2442</v>
      </c>
      <c r="D69" s="2413" t="s">
        <v>2443</v>
      </c>
      <c r="E69" s="2413" t="s">
        <v>2444</v>
      </c>
      <c r="F69" s="2413" t="s">
        <v>2254</v>
      </c>
      <c r="G69" s="2413" t="s">
        <v>24</v>
      </c>
      <c r="H69" s="2413" t="s">
        <v>24</v>
      </c>
      <c r="I69" s="2413" t="s">
        <v>593</v>
      </c>
    </row>
    <row customHeight="1" ht="11.25">
      <c r="A70" s="2413" t="s">
        <v>2194</v>
      </c>
      <c r="B70" s="2413" t="s">
        <v>14</v>
      </c>
      <c r="C70" s="2413" t="s">
        <v>2445</v>
      </c>
      <c r="D70" s="2413" t="s">
        <v>2446</v>
      </c>
      <c r="E70" s="2413" t="s">
        <v>2447</v>
      </c>
      <c r="F70" s="2413" t="s">
        <v>2448</v>
      </c>
      <c r="G70" s="2413" t="s">
        <v>24</v>
      </c>
      <c r="H70" s="2413" t="s">
        <v>24</v>
      </c>
      <c r="I70" s="2413" t="s">
        <v>593</v>
      </c>
    </row>
    <row customHeight="1" ht="11.25">
      <c r="A71" s="2413" t="s">
        <v>2194</v>
      </c>
      <c r="B71" s="2413" t="s">
        <v>14</v>
      </c>
      <c r="C71" s="2413" t="s">
        <v>2449</v>
      </c>
      <c r="D71" s="2413" t="s">
        <v>2450</v>
      </c>
      <c r="E71" s="2413" t="s">
        <v>2451</v>
      </c>
      <c r="F71" s="2413" t="s">
        <v>2448</v>
      </c>
      <c r="G71" s="2413" t="s">
        <v>24</v>
      </c>
      <c r="H71" s="2413" t="s">
        <v>24</v>
      </c>
      <c r="I71" s="2413" t="s">
        <v>593</v>
      </c>
    </row>
    <row customHeight="1" ht="11.25">
      <c r="A72" s="2413" t="s">
        <v>2194</v>
      </c>
      <c r="B72" s="2413" t="s">
        <v>14</v>
      </c>
      <c r="C72" s="2413" t="s">
        <v>2452</v>
      </c>
      <c r="D72" s="2413" t="s">
        <v>2453</v>
      </c>
      <c r="E72" s="2413" t="s">
        <v>2454</v>
      </c>
      <c r="F72" s="2413" t="s">
        <v>2423</v>
      </c>
      <c r="G72" s="2413" t="s">
        <v>24</v>
      </c>
      <c r="H72" s="2413" t="s">
        <v>24</v>
      </c>
      <c r="I72" s="2413" t="s">
        <v>593</v>
      </c>
    </row>
    <row customHeight="1" ht="11.25">
      <c r="A73" s="2413" t="s">
        <v>2194</v>
      </c>
      <c r="B73" s="2413" t="s">
        <v>14</v>
      </c>
      <c r="C73" s="2413" t="s">
        <v>2455</v>
      </c>
      <c r="D73" s="2413" t="s">
        <v>2456</v>
      </c>
      <c r="E73" s="2413" t="s">
        <v>2457</v>
      </c>
      <c r="F73" s="2413" t="s">
        <v>2438</v>
      </c>
      <c r="G73" s="2413" t="s">
        <v>24</v>
      </c>
      <c r="H73" s="2413" t="s">
        <v>24</v>
      </c>
      <c r="I73" s="2413" t="s">
        <v>593</v>
      </c>
    </row>
    <row customHeight="1" ht="11.25">
      <c r="A74" s="2413" t="s">
        <v>2194</v>
      </c>
      <c r="B74" s="2413" t="s">
        <v>14</v>
      </c>
      <c r="C74" s="2413" t="s">
        <v>2458</v>
      </c>
      <c r="D74" s="2413" t="s">
        <v>2459</v>
      </c>
      <c r="E74" s="2413" t="s">
        <v>2460</v>
      </c>
      <c r="F74" s="2413" t="s">
        <v>2380</v>
      </c>
      <c r="G74" s="2413" t="s">
        <v>24</v>
      </c>
      <c r="H74" s="2413" t="s">
        <v>24</v>
      </c>
      <c r="I74" s="2413" t="s">
        <v>593</v>
      </c>
    </row>
    <row customHeight="1" ht="11.25">
      <c r="A75" s="2413" t="s">
        <v>2194</v>
      </c>
      <c r="B75" s="2413" t="s">
        <v>14</v>
      </c>
      <c r="C75" s="2413" t="s">
        <v>2461</v>
      </c>
      <c r="D75" s="2413" t="s">
        <v>2462</v>
      </c>
      <c r="E75" s="2413" t="s">
        <v>2463</v>
      </c>
      <c r="F75" s="2413" t="s">
        <v>2448</v>
      </c>
      <c r="G75" s="2413" t="s">
        <v>24</v>
      </c>
      <c r="H75" s="2413" t="s">
        <v>24</v>
      </c>
      <c r="I75" s="2413" t="s">
        <v>593</v>
      </c>
    </row>
    <row customHeight="1" ht="11.25">
      <c r="A76" s="2413" t="s">
        <v>2194</v>
      </c>
      <c r="B76" s="2413" t="s">
        <v>14</v>
      </c>
      <c r="C76" s="2413" t="s">
        <v>2464</v>
      </c>
      <c r="D76" s="2413" t="s">
        <v>2465</v>
      </c>
      <c r="E76" s="2413" t="s">
        <v>2466</v>
      </c>
      <c r="F76" s="2413" t="s">
        <v>2467</v>
      </c>
      <c r="G76" s="2413" t="s">
        <v>24</v>
      </c>
      <c r="H76" s="2413" t="s">
        <v>24</v>
      </c>
      <c r="I76" s="2413" t="s">
        <v>593</v>
      </c>
    </row>
    <row customHeight="1" ht="11.25">
      <c r="A77" s="2413" t="s">
        <v>2194</v>
      </c>
      <c r="B77" s="2413" t="s">
        <v>14</v>
      </c>
      <c r="C77" s="2413" t="s">
        <v>2468</v>
      </c>
      <c r="D77" s="2413" t="s">
        <v>2469</v>
      </c>
      <c r="E77" s="2413" t="s">
        <v>2470</v>
      </c>
      <c r="F77" s="2413" t="s">
        <v>2448</v>
      </c>
      <c r="G77" s="2413" t="s">
        <v>24</v>
      </c>
      <c r="H77" s="2413" t="s">
        <v>24</v>
      </c>
      <c r="I77" s="2413" t="s">
        <v>593</v>
      </c>
    </row>
    <row customHeight="1" ht="11.25">
      <c r="A78" s="2413" t="s">
        <v>2194</v>
      </c>
      <c r="B78" s="2413" t="s">
        <v>14</v>
      </c>
      <c r="C78" s="2413" t="s">
        <v>2471</v>
      </c>
      <c r="D78" s="2413" t="s">
        <v>2472</v>
      </c>
      <c r="E78" s="2413" t="s">
        <v>2473</v>
      </c>
      <c r="F78" s="2413" t="s">
        <v>2380</v>
      </c>
      <c r="G78" s="2413" t="s">
        <v>2474</v>
      </c>
      <c r="H78" s="2413" t="s">
        <v>24</v>
      </c>
      <c r="I78" s="2413" t="s">
        <v>593</v>
      </c>
    </row>
    <row customHeight="1" ht="11.25">
      <c r="A79" s="2413" t="s">
        <v>2194</v>
      </c>
      <c r="B79" s="2413" t="s">
        <v>14</v>
      </c>
      <c r="C79" s="2413" t="s">
        <v>2475</v>
      </c>
      <c r="D79" s="2413" t="s">
        <v>2476</v>
      </c>
      <c r="E79" s="2413" t="s">
        <v>2477</v>
      </c>
      <c r="F79" s="2413" t="s">
        <v>2423</v>
      </c>
      <c r="G79" s="2413" t="s">
        <v>24</v>
      </c>
      <c r="H79" s="2413" t="s">
        <v>24</v>
      </c>
      <c r="I79" s="2413" t="s">
        <v>593</v>
      </c>
    </row>
    <row customHeight="1" ht="11.25">
      <c r="A80" s="2413" t="s">
        <v>2194</v>
      </c>
      <c r="B80" s="2413" t="s">
        <v>14</v>
      </c>
      <c r="C80" s="2413" t="s">
        <v>2478</v>
      </c>
      <c r="D80" s="2413" t="s">
        <v>2479</v>
      </c>
      <c r="E80" s="2413" t="s">
        <v>2480</v>
      </c>
      <c r="F80" s="2413" t="s">
        <v>2481</v>
      </c>
      <c r="G80" s="2413" t="s">
        <v>24</v>
      </c>
      <c r="H80" s="2413" t="s">
        <v>24</v>
      </c>
      <c r="I80" s="2413" t="s">
        <v>593</v>
      </c>
    </row>
    <row customHeight="1" ht="11.25">
      <c r="A81" s="2413" t="s">
        <v>2194</v>
      </c>
      <c r="B81" s="2413" t="s">
        <v>14</v>
      </c>
      <c r="C81" s="2413" t="s">
        <v>2482</v>
      </c>
      <c r="D81" s="2413" t="s">
        <v>2483</v>
      </c>
      <c r="E81" s="2413" t="s">
        <v>2484</v>
      </c>
      <c r="F81" s="2413" t="s">
        <v>2375</v>
      </c>
      <c r="G81" s="2413" t="s">
        <v>24</v>
      </c>
      <c r="H81" s="2413" t="s">
        <v>24</v>
      </c>
      <c r="I81" s="2413" t="s">
        <v>593</v>
      </c>
    </row>
    <row customHeight="1" ht="11.25">
      <c r="A82" s="2413" t="s">
        <v>2194</v>
      </c>
      <c r="B82" s="2413" t="s">
        <v>14</v>
      </c>
      <c r="C82" s="2413" t="s">
        <v>2485</v>
      </c>
      <c r="D82" s="2413" t="s">
        <v>2486</v>
      </c>
      <c r="E82" s="2413" t="s">
        <v>2487</v>
      </c>
      <c r="F82" s="2413" t="s">
        <v>2254</v>
      </c>
      <c r="G82" s="2413" t="s">
        <v>24</v>
      </c>
      <c r="H82" s="2413" t="s">
        <v>24</v>
      </c>
      <c r="I82" s="2413" t="s">
        <v>593</v>
      </c>
    </row>
    <row customHeight="1" ht="11.25">
      <c r="A83" s="2413" t="s">
        <v>2194</v>
      </c>
      <c r="B83" s="2413" t="s">
        <v>14</v>
      </c>
      <c r="C83" s="2413" t="s">
        <v>2488</v>
      </c>
      <c r="D83" s="2413" t="s">
        <v>2489</v>
      </c>
      <c r="E83" s="2413" t="s">
        <v>2490</v>
      </c>
      <c r="F83" s="2413" t="s">
        <v>2332</v>
      </c>
      <c r="G83" s="2413" t="s">
        <v>24</v>
      </c>
      <c r="H83" s="2413" t="s">
        <v>24</v>
      </c>
      <c r="I83" s="2413" t="s">
        <v>593</v>
      </c>
    </row>
    <row customHeight="1" ht="11.25">
      <c r="A84" s="2413" t="s">
        <v>2194</v>
      </c>
      <c r="B84" s="2413" t="s">
        <v>14</v>
      </c>
      <c r="C84" s="2413" t="s">
        <v>2491</v>
      </c>
      <c r="D84" s="2413" t="s">
        <v>2492</v>
      </c>
      <c r="E84" s="2413" t="s">
        <v>2493</v>
      </c>
      <c r="F84" s="2413" t="s">
        <v>2494</v>
      </c>
      <c r="G84" s="2413" t="s">
        <v>24</v>
      </c>
      <c r="H84" s="2413" t="s">
        <v>24</v>
      </c>
      <c r="I84" s="2413" t="s">
        <v>593</v>
      </c>
    </row>
    <row customHeight="1" ht="11.25">
      <c r="A85" s="2413" t="s">
        <v>2194</v>
      </c>
      <c r="B85" s="2413" t="s">
        <v>14</v>
      </c>
      <c r="C85" s="2413" t="s">
        <v>2495</v>
      </c>
      <c r="D85" s="2413" t="s">
        <v>2496</v>
      </c>
      <c r="E85" s="2413" t="s">
        <v>2497</v>
      </c>
      <c r="F85" s="2413" t="s">
        <v>2448</v>
      </c>
      <c r="G85" s="2413" t="s">
        <v>24</v>
      </c>
      <c r="H85" s="2413" t="s">
        <v>24</v>
      </c>
      <c r="I85" s="2413" t="s">
        <v>593</v>
      </c>
    </row>
    <row customHeight="1" ht="11.25">
      <c r="A86" s="2413" t="s">
        <v>2194</v>
      </c>
      <c r="B86" s="2413" t="s">
        <v>14</v>
      </c>
      <c r="C86" s="2413" t="s">
        <v>2498</v>
      </c>
      <c r="D86" s="2413" t="s">
        <v>2499</v>
      </c>
      <c r="E86" s="2413" t="s">
        <v>2500</v>
      </c>
      <c r="F86" s="2413" t="s">
        <v>2501</v>
      </c>
      <c r="G86" s="2413" t="s">
        <v>24</v>
      </c>
      <c r="H86" s="2413" t="s">
        <v>24</v>
      </c>
      <c r="I86" s="2413" t="s">
        <v>593</v>
      </c>
    </row>
    <row customHeight="1" ht="11.25">
      <c r="A87" s="2413" t="s">
        <v>2194</v>
      </c>
      <c r="B87" s="2413" t="s">
        <v>14</v>
      </c>
      <c r="C87" s="2413" t="s">
        <v>2502</v>
      </c>
      <c r="D87" s="2413" t="s">
        <v>2503</v>
      </c>
      <c r="E87" s="2413" t="s">
        <v>2504</v>
      </c>
      <c r="F87" s="2413" t="s">
        <v>2343</v>
      </c>
      <c r="G87" s="2413" t="s">
        <v>24</v>
      </c>
      <c r="H87" s="2413" t="s">
        <v>24</v>
      </c>
      <c r="I87" s="2413" t="s">
        <v>593</v>
      </c>
    </row>
    <row customHeight="1" ht="11.25">
      <c r="A88" s="2413" t="s">
        <v>2194</v>
      </c>
      <c r="B88" s="2413" t="s">
        <v>14</v>
      </c>
      <c r="C88" s="2413" t="s">
        <v>2505</v>
      </c>
      <c r="D88" s="2413" t="s">
        <v>2506</v>
      </c>
      <c r="E88" s="2413" t="s">
        <v>2507</v>
      </c>
      <c r="F88" s="2413" t="s">
        <v>2380</v>
      </c>
      <c r="G88" s="2413" t="s">
        <v>24</v>
      </c>
      <c r="H88" s="2413" t="s">
        <v>24</v>
      </c>
      <c r="I88" s="2413" t="s">
        <v>593</v>
      </c>
    </row>
    <row customHeight="1" ht="11.25">
      <c r="A89" s="2413" t="s">
        <v>2194</v>
      </c>
      <c r="B89" s="2413" t="s">
        <v>14</v>
      </c>
      <c r="C89" s="2413" t="s">
        <v>2508</v>
      </c>
      <c r="D89" s="2413" t="s">
        <v>2509</v>
      </c>
      <c r="E89" s="2413" t="s">
        <v>2510</v>
      </c>
      <c r="F89" s="2413" t="s">
        <v>2511</v>
      </c>
      <c r="G89" s="2413" t="s">
        <v>24</v>
      </c>
      <c r="H89" s="2413" t="s">
        <v>24</v>
      </c>
      <c r="I89" s="2413" t="s">
        <v>593</v>
      </c>
    </row>
    <row customHeight="1" ht="11.25">
      <c r="A90" s="2413" t="s">
        <v>2194</v>
      </c>
      <c r="B90" s="2413" t="s">
        <v>14</v>
      </c>
      <c r="C90" s="2413" t="s">
        <v>2512</v>
      </c>
      <c r="D90" s="2413" t="s">
        <v>2513</v>
      </c>
      <c r="E90" s="2413" t="s">
        <v>2514</v>
      </c>
      <c r="F90" s="2413" t="s">
        <v>2223</v>
      </c>
      <c r="G90" s="2413" t="s">
        <v>24</v>
      </c>
      <c r="H90" s="2413" t="s">
        <v>24</v>
      </c>
      <c r="I90" s="2413" t="s">
        <v>593</v>
      </c>
    </row>
    <row customHeight="1" ht="11.25">
      <c r="A91" s="2413" t="s">
        <v>2194</v>
      </c>
      <c r="B91" s="2413" t="s">
        <v>14</v>
      </c>
      <c r="C91" s="2413" t="s">
        <v>2515</v>
      </c>
      <c r="D91" s="2413" t="s">
        <v>2516</v>
      </c>
      <c r="E91" s="2413" t="s">
        <v>2517</v>
      </c>
      <c r="F91" s="2413" t="s">
        <v>2518</v>
      </c>
      <c r="G91" s="2413" t="s">
        <v>24</v>
      </c>
      <c r="H91" s="2413" t="s">
        <v>24</v>
      </c>
      <c r="I91" s="2413" t="s">
        <v>593</v>
      </c>
    </row>
    <row customHeight="1" ht="11.25">
      <c r="A92" s="2413" t="s">
        <v>2194</v>
      </c>
      <c r="B92" s="2413" t="s">
        <v>14</v>
      </c>
      <c r="C92" s="2413" t="s">
        <v>2519</v>
      </c>
      <c r="D92" s="2413" t="s">
        <v>2520</v>
      </c>
      <c r="E92" s="2413" t="s">
        <v>2521</v>
      </c>
      <c r="F92" s="2413" t="s">
        <v>51</v>
      </c>
      <c r="G92" s="2413" t="s">
        <v>24</v>
      </c>
      <c r="H92" s="2413" t="s">
        <v>24</v>
      </c>
      <c r="I92" s="2413" t="s">
        <v>593</v>
      </c>
    </row>
    <row customHeight="1" ht="11.25">
      <c r="A93" s="2413" t="s">
        <v>2194</v>
      </c>
      <c r="B93" s="2413" t="s">
        <v>14</v>
      </c>
      <c r="C93" s="2413" t="s">
        <v>2522</v>
      </c>
      <c r="D93" s="2413" t="s">
        <v>2523</v>
      </c>
      <c r="E93" s="2413" t="s">
        <v>2524</v>
      </c>
      <c r="F93" s="2413" t="s">
        <v>2525</v>
      </c>
      <c r="G93" s="2413" t="s">
        <v>24</v>
      </c>
      <c r="H93" s="2413" t="s">
        <v>24</v>
      </c>
      <c r="I93" s="2413" t="s">
        <v>593</v>
      </c>
    </row>
    <row customHeight="1" ht="11.25">
      <c r="A94" s="2413" t="s">
        <v>2194</v>
      </c>
      <c r="B94" s="2413" t="s">
        <v>14</v>
      </c>
      <c r="C94" s="2413" t="s">
        <v>2526</v>
      </c>
      <c r="D94" s="2413" t="s">
        <v>2527</v>
      </c>
      <c r="E94" s="2413" t="s">
        <v>2528</v>
      </c>
      <c r="F94" s="2413" t="s">
        <v>2198</v>
      </c>
      <c r="G94" s="2413" t="s">
        <v>24</v>
      </c>
      <c r="H94" s="2413" t="s">
        <v>24</v>
      </c>
      <c r="I94" s="2413" t="s">
        <v>593</v>
      </c>
    </row>
    <row customHeight="1" ht="11.25">
      <c r="A95" s="2413" t="s">
        <v>2194</v>
      </c>
      <c r="B95" s="2413" t="s">
        <v>14</v>
      </c>
      <c r="C95" s="2413" t="s">
        <v>2529</v>
      </c>
      <c r="D95" s="2413" t="s">
        <v>2530</v>
      </c>
      <c r="E95" s="2413" t="s">
        <v>2531</v>
      </c>
      <c r="F95" s="2413" t="s">
        <v>2481</v>
      </c>
      <c r="G95" s="2413" t="s">
        <v>24</v>
      </c>
      <c r="H95" s="2413" t="s">
        <v>24</v>
      </c>
      <c r="I95" s="2413" t="s">
        <v>593</v>
      </c>
    </row>
    <row customHeight="1" ht="11.25">
      <c r="A96" s="2413" t="s">
        <v>2194</v>
      </c>
      <c r="B96" s="2413" t="s">
        <v>14</v>
      </c>
      <c r="C96" s="2413" t="s">
        <v>2532</v>
      </c>
      <c r="D96" s="2413" t="s">
        <v>2533</v>
      </c>
      <c r="E96" s="2413" t="s">
        <v>2534</v>
      </c>
      <c r="F96" s="2413" t="s">
        <v>2318</v>
      </c>
      <c r="G96" s="2413" t="s">
        <v>24</v>
      </c>
      <c r="H96" s="2413" t="s">
        <v>24</v>
      </c>
      <c r="I96" s="2413" t="s">
        <v>593</v>
      </c>
    </row>
    <row customHeight="1" ht="11.25">
      <c r="A97" s="2413" t="s">
        <v>2194</v>
      </c>
      <c r="B97" s="2413" t="s">
        <v>14</v>
      </c>
      <c r="C97" s="2413" t="s">
        <v>2535</v>
      </c>
      <c r="D97" s="2413" t="s">
        <v>2536</v>
      </c>
      <c r="E97" s="2413" t="s">
        <v>2537</v>
      </c>
      <c r="F97" s="2413" t="s">
        <v>2318</v>
      </c>
      <c r="G97" s="2413" t="s">
        <v>24</v>
      </c>
      <c r="H97" s="2413" t="s">
        <v>24</v>
      </c>
      <c r="I97" s="2413" t="s">
        <v>593</v>
      </c>
    </row>
    <row customHeight="1" ht="11.25">
      <c r="A98" s="2413" t="s">
        <v>2194</v>
      </c>
      <c r="B98" s="2413" t="s">
        <v>14</v>
      </c>
      <c r="C98" s="2413" t="s">
        <v>2538</v>
      </c>
      <c r="D98" s="2413" t="s">
        <v>2539</v>
      </c>
      <c r="E98" s="2413" t="s">
        <v>2540</v>
      </c>
      <c r="F98" s="2413" t="s">
        <v>2254</v>
      </c>
      <c r="G98" s="2413" t="s">
        <v>2541</v>
      </c>
      <c r="H98" s="2413" t="s">
        <v>24</v>
      </c>
      <c r="I98" s="2413" t="s">
        <v>593</v>
      </c>
    </row>
    <row customHeight="1" ht="11.25">
      <c r="A99" s="2413" t="s">
        <v>2194</v>
      </c>
      <c r="B99" s="2413" t="s">
        <v>14</v>
      </c>
      <c r="C99" s="2413" t="s">
        <v>2542</v>
      </c>
      <c r="D99" s="2413" t="s">
        <v>2543</v>
      </c>
      <c r="E99" s="2413" t="s">
        <v>2544</v>
      </c>
      <c r="F99" s="2413" t="s">
        <v>2545</v>
      </c>
      <c r="G99" s="2413" t="s">
        <v>24</v>
      </c>
      <c r="H99" s="2413" t="s">
        <v>24</v>
      </c>
      <c r="I99" s="2413" t="s">
        <v>593</v>
      </c>
    </row>
    <row customHeight="1" ht="11.25">
      <c r="A100" s="2413" t="s">
        <v>2194</v>
      </c>
      <c r="B100" s="2413" t="s">
        <v>14</v>
      </c>
      <c r="C100" s="2413" t="s">
        <v>2546</v>
      </c>
      <c r="D100" s="2413" t="s">
        <v>2547</v>
      </c>
      <c r="E100" s="2413" t="s">
        <v>2544</v>
      </c>
      <c r="F100" s="2413" t="s">
        <v>2548</v>
      </c>
      <c r="G100" s="2413" t="s">
        <v>24</v>
      </c>
      <c r="H100" s="2413" t="s">
        <v>24</v>
      </c>
      <c r="I100" s="2413" t="s">
        <v>593</v>
      </c>
    </row>
    <row customHeight="1" ht="11.25">
      <c r="A101" s="2413" t="s">
        <v>2194</v>
      </c>
      <c r="B101" s="2413" t="s">
        <v>14</v>
      </c>
      <c r="C101" s="2413" t="s">
        <v>2549</v>
      </c>
      <c r="D101" s="2413" t="s">
        <v>2550</v>
      </c>
      <c r="E101" s="2413" t="s">
        <v>2551</v>
      </c>
      <c r="F101" s="2413" t="s">
        <v>2273</v>
      </c>
      <c r="G101" s="2413" t="s">
        <v>24</v>
      </c>
      <c r="H101" s="2413" t="s">
        <v>24</v>
      </c>
      <c r="I101" s="2413" t="s">
        <v>593</v>
      </c>
    </row>
    <row customHeight="1" ht="11.25">
      <c r="A102" s="2413" t="s">
        <v>2194</v>
      </c>
      <c r="B102" s="2413" t="s">
        <v>14</v>
      </c>
      <c r="C102" s="2413" t="s">
        <v>2552</v>
      </c>
      <c r="D102" s="2413" t="s">
        <v>2553</v>
      </c>
      <c r="E102" s="2413" t="s">
        <v>2554</v>
      </c>
      <c r="F102" s="2413" t="s">
        <v>51</v>
      </c>
      <c r="G102" s="2413" t="s">
        <v>24</v>
      </c>
      <c r="H102" s="2413" t="s">
        <v>24</v>
      </c>
      <c r="I102" s="2413" t="s">
        <v>593</v>
      </c>
    </row>
    <row customHeight="1" ht="11.25">
      <c r="A103" s="2413" t="s">
        <v>2194</v>
      </c>
      <c r="B103" s="2413" t="s">
        <v>14</v>
      </c>
      <c r="C103" s="2413" t="s">
        <v>2555</v>
      </c>
      <c r="D103" s="2413" t="s">
        <v>2556</v>
      </c>
      <c r="E103" s="2413" t="s">
        <v>2557</v>
      </c>
      <c r="F103" s="2413" t="s">
        <v>51</v>
      </c>
      <c r="G103" s="2413" t="s">
        <v>24</v>
      </c>
      <c r="H103" s="2413" t="s">
        <v>24</v>
      </c>
      <c r="I103" s="2413" t="s">
        <v>593</v>
      </c>
    </row>
    <row customHeight="1" ht="11.25">
      <c r="A104" s="2413" t="s">
        <v>2194</v>
      </c>
      <c r="B104" s="2413" t="s">
        <v>14</v>
      </c>
      <c r="C104" s="2413" t="s">
        <v>2558</v>
      </c>
      <c r="D104" s="2413" t="s">
        <v>2559</v>
      </c>
      <c r="E104" s="2413" t="s">
        <v>2560</v>
      </c>
      <c r="F104" s="2413" t="s">
        <v>51</v>
      </c>
      <c r="G104" s="2413" t="s">
        <v>2561</v>
      </c>
      <c r="H104" s="2413" t="s">
        <v>24</v>
      </c>
      <c r="I104" s="2413" t="s">
        <v>593</v>
      </c>
    </row>
    <row customHeight="1" ht="11.25">
      <c r="A105" s="2413" t="s">
        <v>2194</v>
      </c>
      <c r="B105" s="2413" t="s">
        <v>14</v>
      </c>
      <c r="C105" s="2413" t="s">
        <v>2562</v>
      </c>
      <c r="D105" s="2413" t="s">
        <v>2563</v>
      </c>
      <c r="E105" s="2413" t="s">
        <v>2564</v>
      </c>
      <c r="F105" s="2413" t="s">
        <v>2258</v>
      </c>
      <c r="G105" s="2413" t="s">
        <v>24</v>
      </c>
      <c r="H105" s="2413" t="s">
        <v>24</v>
      </c>
      <c r="I105" s="2413" t="s">
        <v>593</v>
      </c>
    </row>
    <row customHeight="1" ht="11.25">
      <c r="A106" s="2413" t="s">
        <v>2194</v>
      </c>
      <c r="B106" s="2413" t="s">
        <v>14</v>
      </c>
      <c r="C106" s="2413" t="s">
        <v>2565</v>
      </c>
      <c r="D106" s="2413" t="s">
        <v>2566</v>
      </c>
      <c r="E106" s="2413" t="s">
        <v>2567</v>
      </c>
      <c r="F106" s="2413" t="s">
        <v>51</v>
      </c>
      <c r="G106" s="2413" t="s">
        <v>2568</v>
      </c>
      <c r="H106" s="2413" t="s">
        <v>24</v>
      </c>
      <c r="I106" s="2413" t="s">
        <v>593</v>
      </c>
    </row>
    <row customHeight="1" ht="11.25">
      <c r="A107" s="2413" t="s">
        <v>2194</v>
      </c>
      <c r="B107" s="2413" t="s">
        <v>14</v>
      </c>
      <c r="C107" s="2413" t="s">
        <v>2569</v>
      </c>
      <c r="D107" s="2413" t="s">
        <v>2570</v>
      </c>
      <c r="E107" s="2413" t="s">
        <v>2571</v>
      </c>
      <c r="F107" s="2413" t="s">
        <v>2448</v>
      </c>
      <c r="G107" s="2413" t="s">
        <v>2572</v>
      </c>
      <c r="H107" s="2413" t="s">
        <v>24</v>
      </c>
      <c r="I107" s="2413" t="s">
        <v>593</v>
      </c>
    </row>
    <row customHeight="1" ht="11.25">
      <c r="A108" s="2413" t="s">
        <v>2194</v>
      </c>
      <c r="B108" s="2413" t="s">
        <v>14</v>
      </c>
      <c r="C108" s="2413" t="s">
        <v>2573</v>
      </c>
      <c r="D108" s="2413" t="s">
        <v>2574</v>
      </c>
      <c r="E108" s="2413" t="s">
        <v>2575</v>
      </c>
      <c r="F108" s="2413" t="s">
        <v>2380</v>
      </c>
      <c r="G108" s="2413" t="s">
        <v>2576</v>
      </c>
      <c r="H108" s="2413" t="s">
        <v>24</v>
      </c>
      <c r="I108" s="2413" t="s">
        <v>593</v>
      </c>
    </row>
    <row customHeight="1" ht="11.25">
      <c r="A109" s="2413" t="s">
        <v>2194</v>
      </c>
      <c r="B109" s="2413" t="s">
        <v>14</v>
      </c>
      <c r="C109" s="2413" t="s">
        <v>2577</v>
      </c>
      <c r="D109" s="2413" t="s">
        <v>2578</v>
      </c>
      <c r="E109" s="2413" t="s">
        <v>2579</v>
      </c>
      <c r="F109" s="2413" t="s">
        <v>2518</v>
      </c>
      <c r="G109" s="2413" t="s">
        <v>2580</v>
      </c>
      <c r="H109" s="2413" t="s">
        <v>24</v>
      </c>
      <c r="I109" s="2413" t="s">
        <v>593</v>
      </c>
    </row>
    <row customHeight="1" ht="11.25">
      <c r="A110" s="2413" t="s">
        <v>2194</v>
      </c>
      <c r="B110" s="2413" t="s">
        <v>14</v>
      </c>
      <c r="C110" s="2413" t="s">
        <v>2581</v>
      </c>
      <c r="D110" s="2413" t="s">
        <v>2582</v>
      </c>
      <c r="E110" s="2413" t="s">
        <v>2583</v>
      </c>
      <c r="F110" s="2413" t="s">
        <v>2328</v>
      </c>
      <c r="G110" s="2413" t="s">
        <v>24</v>
      </c>
      <c r="H110" s="2413" t="s">
        <v>24</v>
      </c>
      <c r="I110" s="2413" t="s">
        <v>593</v>
      </c>
    </row>
    <row customHeight="1" ht="11.25">
      <c r="A111" s="2413" t="s">
        <v>2194</v>
      </c>
      <c r="B111" s="2413" t="s">
        <v>14</v>
      </c>
      <c r="C111" s="2413" t="s">
        <v>2584</v>
      </c>
      <c r="D111" s="2413" t="s">
        <v>2585</v>
      </c>
      <c r="E111" s="2413" t="s">
        <v>2586</v>
      </c>
      <c r="F111" s="2413" t="s">
        <v>2318</v>
      </c>
      <c r="G111" s="2413" t="s">
        <v>24</v>
      </c>
      <c r="H111" s="2413" t="s">
        <v>24</v>
      </c>
      <c r="I111" s="2413" t="s">
        <v>593</v>
      </c>
    </row>
    <row customHeight="1" ht="11.25">
      <c r="A112" s="2413" t="s">
        <v>2194</v>
      </c>
      <c r="B112" s="2413" t="s">
        <v>14</v>
      </c>
      <c r="C112" s="2413" t="s">
        <v>2587</v>
      </c>
      <c r="D112" s="2413" t="s">
        <v>2588</v>
      </c>
      <c r="E112" s="2413" t="s">
        <v>2589</v>
      </c>
      <c r="F112" s="2413" t="s">
        <v>2273</v>
      </c>
      <c r="G112" s="2413" t="s">
        <v>24</v>
      </c>
      <c r="H112" s="2413" t="s">
        <v>24</v>
      </c>
      <c r="I112" s="2413" t="s">
        <v>593</v>
      </c>
    </row>
    <row customHeight="1" ht="11.25">
      <c r="A113" s="2413" t="s">
        <v>2194</v>
      </c>
      <c r="B113" s="2413" t="s">
        <v>14</v>
      </c>
      <c r="C113" s="2413" t="s">
        <v>2590</v>
      </c>
      <c r="D113" s="2413" t="s">
        <v>2591</v>
      </c>
      <c r="E113" s="2413" t="s">
        <v>2592</v>
      </c>
      <c r="F113" s="2413" t="s">
        <v>2254</v>
      </c>
      <c r="G113" s="2413" t="s">
        <v>2593</v>
      </c>
      <c r="H113" s="2413" t="s">
        <v>24</v>
      </c>
      <c r="I113" s="2413" t="s">
        <v>593</v>
      </c>
    </row>
    <row customHeight="1" ht="11.25">
      <c r="A114" s="2413" t="s">
        <v>2194</v>
      </c>
      <c r="B114" s="2413" t="s">
        <v>14</v>
      </c>
      <c r="C114" s="2413" t="s">
        <v>2594</v>
      </c>
      <c r="D114" s="2413" t="s">
        <v>2595</v>
      </c>
      <c r="E114" s="2413" t="s">
        <v>2596</v>
      </c>
      <c r="F114" s="2413" t="s">
        <v>2258</v>
      </c>
      <c r="G114" s="2413" t="s">
        <v>24</v>
      </c>
      <c r="H114" s="2413" t="s">
        <v>24</v>
      </c>
      <c r="I114" s="2413" t="s">
        <v>593</v>
      </c>
    </row>
    <row customHeight="1" ht="11.25">
      <c r="A115" s="2413" t="s">
        <v>2194</v>
      </c>
      <c r="B115" s="2413" t="s">
        <v>14</v>
      </c>
      <c r="C115" s="2413" t="s">
        <v>2597</v>
      </c>
      <c r="D115" s="2413" t="s">
        <v>2598</v>
      </c>
      <c r="E115" s="2413" t="s">
        <v>2599</v>
      </c>
      <c r="F115" s="2413" t="s">
        <v>2318</v>
      </c>
      <c r="G115" s="2413" t="s">
        <v>24</v>
      </c>
      <c r="H115" s="2413" t="s">
        <v>24</v>
      </c>
      <c r="I115" s="2413" t="s">
        <v>593</v>
      </c>
    </row>
    <row customHeight="1" ht="11.25">
      <c r="A116" s="2413" t="s">
        <v>2194</v>
      </c>
      <c r="B116" s="2413" t="s">
        <v>14</v>
      </c>
      <c r="C116" s="2413" t="s">
        <v>2600</v>
      </c>
      <c r="D116" s="2413" t="s">
        <v>2601</v>
      </c>
      <c r="E116" s="2413" t="s">
        <v>2602</v>
      </c>
      <c r="F116" s="2413" t="s">
        <v>2328</v>
      </c>
      <c r="G116" s="2413" t="s">
        <v>24</v>
      </c>
      <c r="H116" s="2413" t="s">
        <v>24</v>
      </c>
      <c r="I116" s="2413" t="s">
        <v>593</v>
      </c>
    </row>
    <row customHeight="1" ht="11.25">
      <c r="A117" s="2413" t="s">
        <v>2194</v>
      </c>
      <c r="B117" s="2413" t="s">
        <v>14</v>
      </c>
      <c r="C117" s="2413" t="s">
        <v>2603</v>
      </c>
      <c r="D117" s="2413" t="s">
        <v>2604</v>
      </c>
      <c r="E117" s="2413" t="s">
        <v>2605</v>
      </c>
      <c r="F117" s="2413" t="s">
        <v>51</v>
      </c>
      <c r="G117" s="2413" t="s">
        <v>2606</v>
      </c>
      <c r="H117" s="2413" t="s">
        <v>24</v>
      </c>
      <c r="I117" s="2413" t="s">
        <v>593</v>
      </c>
    </row>
    <row customHeight="1" ht="11.25">
      <c r="A118" s="2413" t="s">
        <v>2194</v>
      </c>
      <c r="B118" s="2413" t="s">
        <v>14</v>
      </c>
      <c r="C118" s="2413" t="s">
        <v>2607</v>
      </c>
      <c r="D118" s="2413" t="s">
        <v>2608</v>
      </c>
      <c r="E118" s="2413" t="s">
        <v>2609</v>
      </c>
      <c r="F118" s="2413" t="s">
        <v>2423</v>
      </c>
      <c r="G118" s="2413" t="s">
        <v>2610</v>
      </c>
      <c r="H118" s="2413" t="s">
        <v>24</v>
      </c>
      <c r="I118" s="2413" t="s">
        <v>593</v>
      </c>
    </row>
    <row customHeight="1" ht="11.25">
      <c r="A119" s="2413" t="s">
        <v>2194</v>
      </c>
      <c r="B119" s="2413" t="s">
        <v>14</v>
      </c>
      <c r="C119" s="2413" t="s">
        <v>2611</v>
      </c>
      <c r="D119" s="2413" t="s">
        <v>2612</v>
      </c>
      <c r="E119" s="2413" t="s">
        <v>2613</v>
      </c>
      <c r="F119" s="2413" t="s">
        <v>2412</v>
      </c>
      <c r="G119" s="2413" t="s">
        <v>2614</v>
      </c>
      <c r="H119" s="2413" t="s">
        <v>24</v>
      </c>
      <c r="I119" s="2413" t="s">
        <v>593</v>
      </c>
    </row>
    <row customHeight="1" ht="11.25">
      <c r="A120" s="2413" t="s">
        <v>2194</v>
      </c>
      <c r="B120" s="2413" t="s">
        <v>14</v>
      </c>
      <c r="C120" s="2413" t="s">
        <v>2615</v>
      </c>
      <c r="D120" s="2413" t="s">
        <v>46</v>
      </c>
      <c r="E120" s="2413" t="s">
        <v>49</v>
      </c>
      <c r="F120" s="2413" t="s">
        <v>51</v>
      </c>
      <c r="G120" s="2413" t="s">
        <v>24</v>
      </c>
      <c r="H120" s="2413" t="s">
        <v>24</v>
      </c>
      <c r="I120" s="2413" t="s">
        <v>593</v>
      </c>
    </row>
    <row customHeight="1" ht="11.25">
      <c r="A121" s="2413" t="s">
        <v>2194</v>
      </c>
      <c r="B121" s="2413" t="s">
        <v>14</v>
      </c>
      <c r="C121" s="2413" t="s">
        <v>2616</v>
      </c>
      <c r="D121" s="2413" t="s">
        <v>2617</v>
      </c>
      <c r="E121" s="2413" t="s">
        <v>2618</v>
      </c>
      <c r="F121" s="2413" t="s">
        <v>2318</v>
      </c>
      <c r="G121" s="2413" t="s">
        <v>2619</v>
      </c>
      <c r="H121" s="2413" t="s">
        <v>24</v>
      </c>
      <c r="I121" s="2413" t="s">
        <v>593</v>
      </c>
    </row>
    <row customHeight="1" ht="11.25">
      <c r="A122" s="2413" t="s">
        <v>2194</v>
      </c>
      <c r="B122" s="2413" t="s">
        <v>14</v>
      </c>
      <c r="C122" s="2413" t="s">
        <v>2620</v>
      </c>
      <c r="D122" s="2413" t="s">
        <v>2621</v>
      </c>
      <c r="E122" s="2413" t="s">
        <v>2622</v>
      </c>
      <c r="F122" s="2413" t="s">
        <v>2231</v>
      </c>
      <c r="G122" s="2413" t="s">
        <v>24</v>
      </c>
      <c r="H122" s="2413" t="s">
        <v>24</v>
      </c>
      <c r="I122" s="2413" t="s">
        <v>593</v>
      </c>
    </row>
    <row customHeight="1" ht="11.25">
      <c r="A123" s="2413" t="s">
        <v>2194</v>
      </c>
      <c r="B123" s="2413" t="s">
        <v>14</v>
      </c>
      <c r="C123" s="2413" t="s">
        <v>2623</v>
      </c>
      <c r="D123" s="2413" t="s">
        <v>2624</v>
      </c>
      <c r="E123" s="2413" t="s">
        <v>2625</v>
      </c>
      <c r="F123" s="2413" t="s">
        <v>2375</v>
      </c>
      <c r="G123" s="2413" t="s">
        <v>2626</v>
      </c>
      <c r="H123" s="2413" t="s">
        <v>24</v>
      </c>
      <c r="I123" s="2413" t="s">
        <v>593</v>
      </c>
    </row>
    <row customHeight="1" ht="11.25">
      <c r="A124" s="2413" t="s">
        <v>2194</v>
      </c>
      <c r="B124" s="2413" t="s">
        <v>14</v>
      </c>
      <c r="C124" s="2413" t="s">
        <v>2627</v>
      </c>
      <c r="D124" s="2413" t="s">
        <v>2628</v>
      </c>
      <c r="E124" s="2413" t="s">
        <v>2629</v>
      </c>
      <c r="F124" s="2413" t="s">
        <v>2438</v>
      </c>
      <c r="G124" s="2413" t="s">
        <v>24</v>
      </c>
      <c r="H124" s="2413" t="s">
        <v>24</v>
      </c>
      <c r="I124" s="2413" t="s">
        <v>593</v>
      </c>
    </row>
    <row customHeight="1" ht="11.25">
      <c r="A125" s="2413" t="s">
        <v>2194</v>
      </c>
      <c r="B125" s="2413" t="s">
        <v>14</v>
      </c>
      <c r="C125" s="2413" t="s">
        <v>2630</v>
      </c>
      <c r="D125" s="2413" t="s">
        <v>2631</v>
      </c>
      <c r="E125" s="2413" t="s">
        <v>2632</v>
      </c>
      <c r="F125" s="2413" t="s">
        <v>2633</v>
      </c>
      <c r="G125" s="2413" t="s">
        <v>2634</v>
      </c>
      <c r="H125" s="2413" t="s">
        <v>24</v>
      </c>
      <c r="I125" s="2413" t="s">
        <v>593</v>
      </c>
    </row>
    <row customHeight="1" ht="11.25">
      <c r="A126" s="2413" t="s">
        <v>2194</v>
      </c>
      <c r="B126" s="2413" t="s">
        <v>14</v>
      </c>
      <c r="C126" s="2413" t="s">
        <v>2635</v>
      </c>
      <c r="D126" s="2413" t="s">
        <v>2636</v>
      </c>
      <c r="E126" s="2413" t="s">
        <v>2637</v>
      </c>
      <c r="F126" s="2413" t="s">
        <v>2208</v>
      </c>
      <c r="G126" s="2413" t="s">
        <v>24</v>
      </c>
      <c r="H126" s="2413" t="s">
        <v>24</v>
      </c>
      <c r="I126" s="2413" t="s">
        <v>593</v>
      </c>
    </row>
    <row customHeight="1" ht="11.25">
      <c r="A127" s="2413" t="s">
        <v>2194</v>
      </c>
      <c r="B127" s="2413" t="s">
        <v>14</v>
      </c>
      <c r="C127" s="2413" t="s">
        <v>2638</v>
      </c>
      <c r="D127" s="2413" t="s">
        <v>2639</v>
      </c>
      <c r="E127" s="2413" t="s">
        <v>2640</v>
      </c>
      <c r="F127" s="2413" t="s">
        <v>2292</v>
      </c>
      <c r="G127" s="2413" t="s">
        <v>2641</v>
      </c>
      <c r="H127" s="2413" t="s">
        <v>24</v>
      </c>
      <c r="I127" s="2413" t="s">
        <v>593</v>
      </c>
    </row>
    <row customHeight="1" ht="11.25">
      <c r="A128" s="2413" t="s">
        <v>2194</v>
      </c>
      <c r="B128" s="2413" t="s">
        <v>14</v>
      </c>
      <c r="C128" s="2413" t="s">
        <v>2642</v>
      </c>
      <c r="D128" s="2413" t="s">
        <v>2643</v>
      </c>
      <c r="E128" s="2413" t="s">
        <v>2644</v>
      </c>
      <c r="F128" s="2413" t="s">
        <v>2269</v>
      </c>
      <c r="G128" s="2413" t="s">
        <v>24</v>
      </c>
      <c r="H128" s="2413" t="s">
        <v>24</v>
      </c>
      <c r="I128" s="2413" t="s">
        <v>593</v>
      </c>
    </row>
    <row customHeight="1" ht="11.25">
      <c r="A129" s="2413" t="s">
        <v>2194</v>
      </c>
      <c r="B129" s="2413" t="s">
        <v>14</v>
      </c>
      <c r="C129" s="2413" t="s">
        <v>2645</v>
      </c>
      <c r="D129" s="2413" t="s">
        <v>2646</v>
      </c>
      <c r="E129" s="2413" t="s">
        <v>2647</v>
      </c>
      <c r="F129" s="2413" t="s">
        <v>2258</v>
      </c>
      <c r="G129" s="2413" t="s">
        <v>2648</v>
      </c>
      <c r="H129" s="2413" t="s">
        <v>24</v>
      </c>
      <c r="I129" s="2413" t="s">
        <v>593</v>
      </c>
    </row>
    <row customHeight="1" ht="11.25">
      <c r="A130" s="2413" t="s">
        <v>2194</v>
      </c>
      <c r="B130" s="2413" t="s">
        <v>14</v>
      </c>
      <c r="C130" s="2413" t="s">
        <v>2649</v>
      </c>
      <c r="D130" s="2413" t="s">
        <v>2650</v>
      </c>
      <c r="E130" s="2413" t="s">
        <v>2651</v>
      </c>
      <c r="F130" s="2413" t="s">
        <v>2380</v>
      </c>
      <c r="G130" s="2413" t="s">
        <v>24</v>
      </c>
      <c r="H130" s="2413" t="s">
        <v>24</v>
      </c>
      <c r="I130" s="2413" t="s">
        <v>593</v>
      </c>
    </row>
    <row customHeight="1" ht="11.25">
      <c r="A131" s="2413" t="s">
        <v>2194</v>
      </c>
      <c r="B131" s="2413" t="s">
        <v>14</v>
      </c>
      <c r="C131" s="2413" t="s">
        <v>2652</v>
      </c>
      <c r="D131" s="2413" t="s">
        <v>2653</v>
      </c>
      <c r="E131" s="2413" t="s">
        <v>2654</v>
      </c>
      <c r="F131" s="2413" t="s">
        <v>2332</v>
      </c>
      <c r="G131" s="2413" t="s">
        <v>2655</v>
      </c>
      <c r="H131" s="2413" t="s">
        <v>24</v>
      </c>
      <c r="I131" s="2413" t="s">
        <v>593</v>
      </c>
    </row>
    <row customHeight="1" ht="11.25">
      <c r="A132" s="2413" t="s">
        <v>2194</v>
      </c>
      <c r="B132" s="2413" t="s">
        <v>14</v>
      </c>
      <c r="C132" s="2413" t="s">
        <v>2656</v>
      </c>
      <c r="D132" s="2413" t="s">
        <v>2657</v>
      </c>
      <c r="E132" s="2413" t="s">
        <v>2658</v>
      </c>
      <c r="F132" s="2413" t="s">
        <v>2223</v>
      </c>
      <c r="G132" s="2413" t="s">
        <v>24</v>
      </c>
      <c r="H132" s="2413" t="s">
        <v>24</v>
      </c>
      <c r="I132" s="2413" t="s">
        <v>593</v>
      </c>
    </row>
    <row customHeight="1" ht="11.25">
      <c r="A133" s="2413" t="s">
        <v>2194</v>
      </c>
      <c r="B133" s="2413" t="s">
        <v>14</v>
      </c>
      <c r="C133" s="2413" t="s">
        <v>2659</v>
      </c>
      <c r="D133" s="2413" t="s">
        <v>2660</v>
      </c>
      <c r="E133" s="2413" t="s">
        <v>2661</v>
      </c>
      <c r="F133" s="2413" t="s">
        <v>2662</v>
      </c>
      <c r="G133" s="2413" t="s">
        <v>24</v>
      </c>
      <c r="H133" s="2413" t="s">
        <v>24</v>
      </c>
      <c r="I133" s="2413" t="s">
        <v>593</v>
      </c>
    </row>
    <row customHeight="1" ht="11.25">
      <c r="A134" s="2413" t="s">
        <v>2194</v>
      </c>
      <c r="B134" s="2413" t="s">
        <v>14</v>
      </c>
      <c r="C134" s="2413" t="s">
        <v>2663</v>
      </c>
      <c r="D134" s="2413" t="s">
        <v>2664</v>
      </c>
      <c r="E134" s="2413" t="s">
        <v>2665</v>
      </c>
      <c r="F134" s="2413" t="s">
        <v>2380</v>
      </c>
      <c r="G134" s="2413" t="s">
        <v>24</v>
      </c>
      <c r="H134" s="2413" t="s">
        <v>24</v>
      </c>
      <c r="I134" s="2413" t="s">
        <v>593</v>
      </c>
    </row>
    <row customHeight="1" ht="11.25">
      <c r="A135" s="2413" t="s">
        <v>2194</v>
      </c>
      <c r="B135" s="2413" t="s">
        <v>14</v>
      </c>
      <c r="C135" s="2413" t="s">
        <v>2666</v>
      </c>
      <c r="D135" s="2413" t="s">
        <v>2667</v>
      </c>
      <c r="E135" s="2413" t="s">
        <v>2668</v>
      </c>
      <c r="F135" s="2413" t="s">
        <v>2380</v>
      </c>
      <c r="G135" s="2413" t="s">
        <v>24</v>
      </c>
      <c r="H135" s="2413" t="s">
        <v>24</v>
      </c>
      <c r="I135" s="2413" t="s">
        <v>593</v>
      </c>
    </row>
    <row customHeight="1" ht="11.25">
      <c r="A136" s="2413" t="s">
        <v>2194</v>
      </c>
      <c r="B136" s="2413" t="s">
        <v>14</v>
      </c>
      <c r="C136" s="2413" t="s">
        <v>2669</v>
      </c>
      <c r="D136" s="2413" t="s">
        <v>2670</v>
      </c>
      <c r="E136" s="2413" t="s">
        <v>2671</v>
      </c>
      <c r="F136" s="2413" t="s">
        <v>2208</v>
      </c>
      <c r="G136" s="2413" t="s">
        <v>24</v>
      </c>
      <c r="H136" s="2413" t="s">
        <v>24</v>
      </c>
      <c r="I136" s="2413" t="s">
        <v>593</v>
      </c>
    </row>
    <row customHeight="1" ht="11.25">
      <c r="A137" s="2413" t="s">
        <v>2194</v>
      </c>
      <c r="B137" s="2413" t="s">
        <v>14</v>
      </c>
      <c r="C137" s="2413" t="s">
        <v>2672</v>
      </c>
      <c r="D137" s="2413" t="s">
        <v>2673</v>
      </c>
      <c r="E137" s="2413" t="s">
        <v>2674</v>
      </c>
      <c r="F137" s="2413" t="s">
        <v>2518</v>
      </c>
      <c r="G137" s="2413" t="s">
        <v>24</v>
      </c>
      <c r="H137" s="2413" t="s">
        <v>24</v>
      </c>
      <c r="I137" s="2413" t="s">
        <v>593</v>
      </c>
    </row>
    <row customHeight="1" ht="11.25">
      <c r="A138" s="2413" t="s">
        <v>2194</v>
      </c>
      <c r="B138" s="2413" t="s">
        <v>14</v>
      </c>
      <c r="C138" s="2413" t="s">
        <v>2675</v>
      </c>
      <c r="D138" s="2413" t="s">
        <v>2676</v>
      </c>
      <c r="E138" s="2413" t="s">
        <v>2677</v>
      </c>
      <c r="F138" s="2413" t="s">
        <v>2318</v>
      </c>
      <c r="G138" s="2413" t="s">
        <v>24</v>
      </c>
      <c r="H138" s="2413" t="s">
        <v>24</v>
      </c>
      <c r="I138" s="2413" t="s">
        <v>593</v>
      </c>
    </row>
    <row customHeight="1" ht="11.25">
      <c r="A139" s="2413" t="s">
        <v>2194</v>
      </c>
      <c r="B139" s="2413" t="s">
        <v>14</v>
      </c>
      <c r="C139" s="2413" t="s">
        <v>2678</v>
      </c>
      <c r="D139" s="2413" t="s">
        <v>2679</v>
      </c>
      <c r="E139" s="2413" t="s">
        <v>2680</v>
      </c>
      <c r="F139" s="2413" t="s">
        <v>2438</v>
      </c>
      <c r="G139" s="2413" t="s">
        <v>24</v>
      </c>
      <c r="H139" s="2413" t="s">
        <v>24</v>
      </c>
      <c r="I139" s="2413" t="s">
        <v>593</v>
      </c>
    </row>
    <row customHeight="1" ht="11.25">
      <c r="A140" s="2413" t="s">
        <v>2194</v>
      </c>
      <c r="B140" s="2413" t="s">
        <v>14</v>
      </c>
      <c r="C140" s="2413" t="s">
        <v>2681</v>
      </c>
      <c r="D140" s="2413" t="s">
        <v>2682</v>
      </c>
      <c r="E140" s="2413" t="s">
        <v>2683</v>
      </c>
      <c r="F140" s="2413" t="s">
        <v>2328</v>
      </c>
      <c r="G140" s="2413" t="s">
        <v>24</v>
      </c>
      <c r="H140" s="2413" t="s">
        <v>24</v>
      </c>
      <c r="I140" s="2413" t="s">
        <v>593</v>
      </c>
    </row>
    <row customHeight="1" ht="11.25">
      <c r="A141" s="2413" t="s">
        <v>2194</v>
      </c>
      <c r="B141" s="2413" t="s">
        <v>14</v>
      </c>
      <c r="C141" s="2413" t="s">
        <v>2684</v>
      </c>
      <c r="D141" s="2413" t="s">
        <v>2685</v>
      </c>
      <c r="E141" s="2413" t="s">
        <v>2686</v>
      </c>
      <c r="F141" s="2413" t="s">
        <v>2231</v>
      </c>
      <c r="G141" s="2413" t="s">
        <v>2391</v>
      </c>
      <c r="H141" s="2413" t="s">
        <v>24</v>
      </c>
      <c r="I141" s="2413" t="s">
        <v>593</v>
      </c>
    </row>
    <row customHeight="1" ht="11.25">
      <c r="A142" s="2413" t="s">
        <v>2194</v>
      </c>
      <c r="B142" s="2413" t="s">
        <v>14</v>
      </c>
      <c r="C142" s="2413" t="s">
        <v>2687</v>
      </c>
      <c r="D142" s="2413" t="s">
        <v>2688</v>
      </c>
      <c r="E142" s="2413" t="s">
        <v>2689</v>
      </c>
      <c r="F142" s="2413" t="s">
        <v>2690</v>
      </c>
      <c r="G142" s="2413" t="s">
        <v>24</v>
      </c>
      <c r="H142" s="2413" t="s">
        <v>24</v>
      </c>
      <c r="I142" s="2413" t="s">
        <v>593</v>
      </c>
    </row>
    <row customHeight="1" ht="11.25">
      <c r="A143" s="2413" t="s">
        <v>2194</v>
      </c>
      <c r="B143" s="2413" t="s">
        <v>14</v>
      </c>
      <c r="C143" s="2413" t="s">
        <v>2691</v>
      </c>
      <c r="D143" s="2413" t="s">
        <v>2692</v>
      </c>
      <c r="E143" s="2413" t="s">
        <v>2544</v>
      </c>
      <c r="F143" s="2413" t="s">
        <v>2693</v>
      </c>
      <c r="G143" s="2413" t="s">
        <v>24</v>
      </c>
      <c r="H143" s="2413" t="s">
        <v>24</v>
      </c>
      <c r="I143" s="2413" t="s">
        <v>593</v>
      </c>
    </row>
    <row customHeight="1" ht="11.25">
      <c r="A144" s="2413" t="s">
        <v>2194</v>
      </c>
      <c r="B144" s="2413" t="s">
        <v>14</v>
      </c>
      <c r="C144" s="2413" t="s">
        <v>2694</v>
      </c>
      <c r="D144" s="2413" t="s">
        <v>2695</v>
      </c>
      <c r="E144" s="2413" t="s">
        <v>2544</v>
      </c>
      <c r="F144" s="2413" t="s">
        <v>2696</v>
      </c>
      <c r="G144" s="2413" t="s">
        <v>24</v>
      </c>
      <c r="H144" s="2413" t="s">
        <v>24</v>
      </c>
      <c r="I144" s="2413" t="s">
        <v>593</v>
      </c>
    </row>
    <row customHeight="1" ht="11.25">
      <c r="A145" s="2413" t="s">
        <v>2194</v>
      </c>
      <c r="B145" s="2413" t="s">
        <v>14</v>
      </c>
      <c r="C145" s="2413" t="s">
        <v>2697</v>
      </c>
      <c r="D145" s="2413" t="s">
        <v>2698</v>
      </c>
      <c r="E145" s="2413" t="s">
        <v>2544</v>
      </c>
      <c r="F145" s="2413" t="s">
        <v>2699</v>
      </c>
      <c r="G145" s="2413" t="s">
        <v>24</v>
      </c>
      <c r="H145" s="2413" t="s">
        <v>24</v>
      </c>
      <c r="I145" s="2413" t="s">
        <v>593</v>
      </c>
    </row>
    <row customHeight="1" ht="11.25">
      <c r="A146" s="2413" t="s">
        <v>2194</v>
      </c>
      <c r="B146" s="2413" t="s">
        <v>14</v>
      </c>
      <c r="C146" s="2413" t="s">
        <v>2700</v>
      </c>
      <c r="D146" s="2413" t="s">
        <v>2701</v>
      </c>
      <c r="E146" s="2413" t="s">
        <v>2702</v>
      </c>
      <c r="F146" s="2413" t="s">
        <v>2318</v>
      </c>
      <c r="G146" s="2413" t="s">
        <v>24</v>
      </c>
      <c r="H146" s="2413" t="s">
        <v>24</v>
      </c>
      <c r="I146" s="2413" t="s">
        <v>593</v>
      </c>
    </row>
    <row customHeight="1" ht="11.25">
      <c r="A147" s="2413" t="s">
        <v>2194</v>
      </c>
      <c r="B147" s="2413" t="s">
        <v>14</v>
      </c>
      <c r="C147" s="2413" t="s">
        <v>2703</v>
      </c>
      <c r="D147" s="2413" t="s">
        <v>2704</v>
      </c>
      <c r="E147" s="2413" t="s">
        <v>2705</v>
      </c>
      <c r="F147" s="2413" t="s">
        <v>51</v>
      </c>
      <c r="G147" s="2413" t="s">
        <v>24</v>
      </c>
      <c r="H147" s="2413" t="s">
        <v>24</v>
      </c>
      <c r="I147" s="2413" t="s">
        <v>593</v>
      </c>
    </row>
    <row customHeight="1" ht="11.25">
      <c r="A148" s="2413" t="s">
        <v>2194</v>
      </c>
      <c r="B148" s="2413" t="s">
        <v>14</v>
      </c>
      <c r="C148" s="2413" t="s">
        <v>2706</v>
      </c>
      <c r="D148" s="2413" t="s">
        <v>2707</v>
      </c>
      <c r="E148" s="2413" t="s">
        <v>2708</v>
      </c>
      <c r="F148" s="2413" t="s">
        <v>2231</v>
      </c>
      <c r="G148" s="2413" t="s">
        <v>24</v>
      </c>
      <c r="H148" s="2413" t="s">
        <v>24</v>
      </c>
      <c r="I148" s="2413" t="s">
        <v>593</v>
      </c>
    </row>
    <row customHeight="1" ht="11.25">
      <c r="A149" s="2413" t="s">
        <v>2194</v>
      </c>
      <c r="B149" s="2413" t="s">
        <v>14</v>
      </c>
      <c r="C149" s="2413" t="s">
        <v>2709</v>
      </c>
      <c r="D149" s="2413" t="s">
        <v>2710</v>
      </c>
      <c r="E149" s="2413" t="s">
        <v>2711</v>
      </c>
      <c r="F149" s="2413" t="s">
        <v>2448</v>
      </c>
      <c r="G149" s="2413" t="s">
        <v>24</v>
      </c>
      <c r="H149" s="2413" t="s">
        <v>24</v>
      </c>
      <c r="I149" s="2413" t="s">
        <v>593</v>
      </c>
    </row>
    <row customHeight="1" ht="11.25">
      <c r="A150" s="2413" t="s">
        <v>2194</v>
      </c>
      <c r="B150" s="2413" t="s">
        <v>14</v>
      </c>
      <c r="C150" s="2413" t="s">
        <v>2712</v>
      </c>
      <c r="D150" s="2413" t="s">
        <v>2713</v>
      </c>
      <c r="E150" s="2413" t="s">
        <v>2714</v>
      </c>
      <c r="F150" s="2413" t="s">
        <v>2231</v>
      </c>
      <c r="G150" s="2413" t="s">
        <v>24</v>
      </c>
      <c r="H150" s="2413" t="s">
        <v>24</v>
      </c>
      <c r="I150" s="2413" t="s">
        <v>593</v>
      </c>
    </row>
    <row customHeight="1" ht="11.25">
      <c r="A151" s="2413" t="s">
        <v>2194</v>
      </c>
      <c r="B151" s="2413" t="s">
        <v>14</v>
      </c>
      <c r="C151" s="2413" t="s">
        <v>2715</v>
      </c>
      <c r="D151" s="2413" t="s">
        <v>2716</v>
      </c>
      <c r="E151" s="2413" t="s">
        <v>2717</v>
      </c>
      <c r="F151" s="2413" t="s">
        <v>2375</v>
      </c>
      <c r="G151" s="2413" t="s">
        <v>24</v>
      </c>
      <c r="H151" s="2413" t="s">
        <v>24</v>
      </c>
      <c r="I151" s="2413" t="s">
        <v>593</v>
      </c>
    </row>
    <row customHeight="1" ht="11.25">
      <c r="A152" s="2413" t="s">
        <v>2194</v>
      </c>
      <c r="B152" s="2413" t="s">
        <v>14</v>
      </c>
      <c r="C152" s="2413" t="s">
        <v>2718</v>
      </c>
      <c r="D152" s="2413" t="s">
        <v>2719</v>
      </c>
      <c r="E152" s="2413" t="s">
        <v>2720</v>
      </c>
      <c r="F152" s="2413" t="s">
        <v>2231</v>
      </c>
      <c r="G152" s="2413" t="s">
        <v>2391</v>
      </c>
      <c r="H152" s="2413" t="s">
        <v>24</v>
      </c>
      <c r="I152" s="2413" t="s">
        <v>593</v>
      </c>
    </row>
    <row customHeight="1" ht="11.25">
      <c r="A153" s="2413" t="s">
        <v>2194</v>
      </c>
      <c r="B153" s="2413" t="s">
        <v>14</v>
      </c>
      <c r="C153" s="2413" t="s">
        <v>2721</v>
      </c>
      <c r="D153" s="2413" t="s">
        <v>2722</v>
      </c>
      <c r="E153" s="2413" t="s">
        <v>2723</v>
      </c>
      <c r="F153" s="2413" t="s">
        <v>2231</v>
      </c>
      <c r="G153" s="2413" t="s">
        <v>24</v>
      </c>
      <c r="H153" s="2413" t="s">
        <v>24</v>
      </c>
      <c r="I153" s="2413" t="s">
        <v>593</v>
      </c>
    </row>
    <row customHeight="1" ht="11.25">
      <c r="A154" s="2413" t="s">
        <v>2194</v>
      </c>
      <c r="B154" s="2413" t="s">
        <v>14</v>
      </c>
      <c r="C154" s="2413" t="s">
        <v>2724</v>
      </c>
      <c r="D154" s="2413" t="s">
        <v>2725</v>
      </c>
      <c r="E154" s="2413" t="s">
        <v>2726</v>
      </c>
      <c r="F154" s="2413" t="s">
        <v>2332</v>
      </c>
      <c r="G154" s="2413" t="s">
        <v>24</v>
      </c>
      <c r="H154" s="2413" t="s">
        <v>24</v>
      </c>
      <c r="I154" s="2413" t="s">
        <v>593</v>
      </c>
    </row>
    <row customHeight="1" ht="11.25">
      <c r="A155" s="2413" t="s">
        <v>2194</v>
      </c>
      <c r="B155" s="2413" t="s">
        <v>14</v>
      </c>
      <c r="C155" s="2413" t="s">
        <v>2727</v>
      </c>
      <c r="D155" s="2413" t="s">
        <v>2728</v>
      </c>
      <c r="E155" s="2413" t="s">
        <v>2729</v>
      </c>
      <c r="F155" s="2413" t="s">
        <v>2438</v>
      </c>
      <c r="G155" s="2413" t="s">
        <v>24</v>
      </c>
      <c r="H155" s="2413" t="s">
        <v>24</v>
      </c>
      <c r="I155" s="2413" t="s">
        <v>593</v>
      </c>
    </row>
    <row customHeight="1" ht="11.25">
      <c r="A156" s="2413" t="s">
        <v>2194</v>
      </c>
      <c r="B156" s="2413" t="s">
        <v>14</v>
      </c>
      <c r="C156" s="2413" t="s">
        <v>2730</v>
      </c>
      <c r="D156" s="2413" t="s">
        <v>2731</v>
      </c>
      <c r="E156" s="2413" t="s">
        <v>2732</v>
      </c>
      <c r="F156" s="2413" t="s">
        <v>2448</v>
      </c>
      <c r="G156" s="2413" t="s">
        <v>24</v>
      </c>
      <c r="H156" s="2413" t="s">
        <v>24</v>
      </c>
      <c r="I156" s="2413" t="s">
        <v>593</v>
      </c>
    </row>
    <row customHeight="1" ht="11.25">
      <c r="A157" s="2413" t="s">
        <v>2194</v>
      </c>
      <c r="B157" s="2413" t="s">
        <v>14</v>
      </c>
      <c r="C157" s="2413" t="s">
        <v>2733</v>
      </c>
      <c r="D157" s="2413" t="s">
        <v>2734</v>
      </c>
      <c r="E157" s="2413" t="s">
        <v>2735</v>
      </c>
      <c r="F157" s="2413" t="s">
        <v>2223</v>
      </c>
      <c r="G157" s="2413" t="s">
        <v>24</v>
      </c>
      <c r="H157" s="2413" t="s">
        <v>24</v>
      </c>
      <c r="I157" s="2413" t="s">
        <v>593</v>
      </c>
    </row>
    <row customHeight="1" ht="11.25">
      <c r="A158" s="2413" t="s">
        <v>2194</v>
      </c>
      <c r="B158" s="2413" t="s">
        <v>14</v>
      </c>
      <c r="C158" s="2413" t="s">
        <v>2736</v>
      </c>
      <c r="D158" s="2413" t="s">
        <v>2737</v>
      </c>
      <c r="E158" s="2413" t="s">
        <v>2738</v>
      </c>
      <c r="F158" s="2413" t="s">
        <v>2318</v>
      </c>
      <c r="G158" s="2413" t="s">
        <v>24</v>
      </c>
      <c r="H158" s="2413" t="s">
        <v>24</v>
      </c>
      <c r="I158" s="2413" t="s">
        <v>593</v>
      </c>
    </row>
    <row customHeight="1" ht="11.25">
      <c r="A159" s="2413" t="s">
        <v>2194</v>
      </c>
      <c r="B159" s="2413" t="s">
        <v>14</v>
      </c>
      <c r="C159" s="2413" t="s">
        <v>2739</v>
      </c>
      <c r="D159" s="2413" t="s">
        <v>2740</v>
      </c>
      <c r="E159" s="2413" t="s">
        <v>2741</v>
      </c>
      <c r="F159" s="2413" t="s">
        <v>2208</v>
      </c>
      <c r="G159" s="2413" t="s">
        <v>24</v>
      </c>
      <c r="H159" s="2413" t="s">
        <v>24</v>
      </c>
      <c r="I159" s="2413" t="s">
        <v>593</v>
      </c>
    </row>
    <row customHeight="1" ht="11.25">
      <c r="A160" s="2413" t="s">
        <v>2194</v>
      </c>
      <c r="B160" s="2413" t="s">
        <v>14</v>
      </c>
      <c r="C160" s="2413" t="s">
        <v>2742</v>
      </c>
      <c r="D160" s="2413" t="s">
        <v>2743</v>
      </c>
      <c r="E160" s="2413" t="s">
        <v>2744</v>
      </c>
      <c r="F160" s="2413" t="s">
        <v>2277</v>
      </c>
      <c r="G160" s="2413" t="s">
        <v>24</v>
      </c>
      <c r="H160" s="2413" t="s">
        <v>24</v>
      </c>
      <c r="I160" s="2413" t="s">
        <v>593</v>
      </c>
    </row>
    <row customHeight="1" ht="11.25">
      <c r="A161" s="2413" t="s">
        <v>2194</v>
      </c>
      <c r="B161" s="2413" t="s">
        <v>14</v>
      </c>
      <c r="C161" s="2413" t="s">
        <v>2745</v>
      </c>
      <c r="D161" s="2413" t="s">
        <v>2746</v>
      </c>
      <c r="E161" s="2413" t="s">
        <v>2747</v>
      </c>
      <c r="F161" s="2413" t="s">
        <v>2231</v>
      </c>
      <c r="G161" s="2413" t="s">
        <v>24</v>
      </c>
      <c r="H161" s="2413" t="s">
        <v>24</v>
      </c>
      <c r="I161" s="2413" t="s">
        <v>593</v>
      </c>
    </row>
    <row customHeight="1" ht="11.25">
      <c r="A162" s="2413" t="s">
        <v>2194</v>
      </c>
      <c r="B162" s="2413" t="s">
        <v>14</v>
      </c>
      <c r="C162" s="2413" t="s">
        <v>2748</v>
      </c>
      <c r="D162" s="2413" t="s">
        <v>2749</v>
      </c>
      <c r="E162" s="2413" t="s">
        <v>2750</v>
      </c>
      <c r="F162" s="2413" t="s">
        <v>2438</v>
      </c>
      <c r="G162" s="2413" t="s">
        <v>24</v>
      </c>
      <c r="H162" s="2413" t="s">
        <v>2751</v>
      </c>
      <c r="I162" s="2413" t="s">
        <v>593</v>
      </c>
    </row>
    <row customHeight="1" ht="11.25">
      <c r="A163" s="2413" t="s">
        <v>2194</v>
      </c>
      <c r="B163" s="2413" t="s">
        <v>14</v>
      </c>
      <c r="C163" s="2413" t="s">
        <v>2752</v>
      </c>
      <c r="D163" s="2413" t="s">
        <v>2753</v>
      </c>
      <c r="E163" s="2413" t="s">
        <v>2754</v>
      </c>
      <c r="F163" s="2413" t="s">
        <v>2438</v>
      </c>
      <c r="G163" s="2413" t="s">
        <v>24</v>
      </c>
      <c r="H163" s="2413" t="s">
        <v>24</v>
      </c>
      <c r="I163" s="2413" t="s">
        <v>593</v>
      </c>
    </row>
    <row customHeight="1" ht="11.25">
      <c r="A164" s="2413" t="s">
        <v>2194</v>
      </c>
      <c r="B164" s="2413" t="s">
        <v>14</v>
      </c>
      <c r="C164" s="2413" t="s">
        <v>2755</v>
      </c>
      <c r="D164" s="2413" t="s">
        <v>2756</v>
      </c>
      <c r="E164" s="2413" t="s">
        <v>2757</v>
      </c>
      <c r="F164" s="2413" t="s">
        <v>2208</v>
      </c>
      <c r="G164" s="2413" t="s">
        <v>2572</v>
      </c>
      <c r="H164" s="2413" t="s">
        <v>24</v>
      </c>
      <c r="I164" s="2413" t="s">
        <v>593</v>
      </c>
    </row>
    <row customHeight="1" ht="11.25">
      <c r="A165" s="2413" t="s">
        <v>2194</v>
      </c>
      <c r="B165" s="2413" t="s">
        <v>14</v>
      </c>
      <c r="C165" s="2413" t="s">
        <v>2758</v>
      </c>
      <c r="D165" s="2413" t="s">
        <v>2759</v>
      </c>
      <c r="E165" s="2413" t="s">
        <v>2760</v>
      </c>
      <c r="F165" s="2413" t="s">
        <v>2380</v>
      </c>
      <c r="G165" s="2413" t="s">
        <v>24</v>
      </c>
      <c r="H165" s="2413" t="s">
        <v>24</v>
      </c>
      <c r="I165" s="2413" t="s">
        <v>593</v>
      </c>
    </row>
    <row customHeight="1" ht="11.25">
      <c r="A166" s="2413" t="s">
        <v>2194</v>
      </c>
      <c r="B166" s="2413" t="s">
        <v>14</v>
      </c>
      <c r="C166" s="2413" t="s">
        <v>2761</v>
      </c>
      <c r="D166" s="2413" t="s">
        <v>2762</v>
      </c>
      <c r="E166" s="2413" t="s">
        <v>2763</v>
      </c>
      <c r="F166" s="2413" t="s">
        <v>2380</v>
      </c>
      <c r="G166" s="2413" t="s">
        <v>24</v>
      </c>
      <c r="H166" s="2413" t="s">
        <v>24</v>
      </c>
      <c r="I166" s="2413" t="s">
        <v>593</v>
      </c>
    </row>
    <row customHeight="1" ht="11.25">
      <c r="A167" s="2413" t="s">
        <v>2194</v>
      </c>
      <c r="B167" s="2413" t="s">
        <v>14</v>
      </c>
      <c r="C167" s="2413" t="s">
        <v>2764</v>
      </c>
      <c r="D167" s="2413" t="s">
        <v>2765</v>
      </c>
      <c r="E167" s="2413" t="s">
        <v>2766</v>
      </c>
      <c r="F167" s="2413" t="s">
        <v>2258</v>
      </c>
      <c r="G167" s="2413" t="s">
        <v>24</v>
      </c>
      <c r="H167" s="2413" t="s">
        <v>24</v>
      </c>
      <c r="I167" s="2413" t="s">
        <v>593</v>
      </c>
    </row>
    <row customHeight="1" ht="11.25">
      <c r="A168" s="2413" t="s">
        <v>2194</v>
      </c>
      <c r="B168" s="2413" t="s">
        <v>14</v>
      </c>
      <c r="C168" s="2413" t="s">
        <v>2767</v>
      </c>
      <c r="D168" s="2413" t="s">
        <v>2768</v>
      </c>
      <c r="E168" s="2413" t="s">
        <v>2769</v>
      </c>
      <c r="F168" s="2413" t="s">
        <v>2318</v>
      </c>
      <c r="G168" s="2413" t="s">
        <v>24</v>
      </c>
      <c r="H168" s="2413" t="s">
        <v>2770</v>
      </c>
      <c r="I168" s="2413" t="s">
        <v>593</v>
      </c>
    </row>
    <row customHeight="1" ht="11.25">
      <c r="A169" s="2413" t="s">
        <v>2194</v>
      </c>
      <c r="B169" s="2413" t="s">
        <v>14</v>
      </c>
      <c r="C169" s="2413" t="s">
        <v>2771</v>
      </c>
      <c r="D169" s="2413" t="s">
        <v>2772</v>
      </c>
      <c r="E169" s="2413" t="s">
        <v>2773</v>
      </c>
      <c r="F169" s="2413" t="s">
        <v>2231</v>
      </c>
      <c r="G169" s="2413" t="s">
        <v>24</v>
      </c>
      <c r="H169" s="2413" t="s">
        <v>24</v>
      </c>
      <c r="I169" s="2413" t="s">
        <v>593</v>
      </c>
    </row>
    <row customHeight="1" ht="11.25">
      <c r="A170" s="2413" t="s">
        <v>2194</v>
      </c>
      <c r="B170" s="2413" t="s">
        <v>14</v>
      </c>
      <c r="C170" s="2413" t="s">
        <v>2774</v>
      </c>
      <c r="D170" s="2413" t="s">
        <v>2775</v>
      </c>
      <c r="E170" s="2413" t="s">
        <v>2776</v>
      </c>
      <c r="F170" s="2413" t="s">
        <v>2332</v>
      </c>
      <c r="G170" s="2413" t="s">
        <v>2777</v>
      </c>
      <c r="H170" s="2413" t="s">
        <v>24</v>
      </c>
      <c r="I170" s="2413" t="s">
        <v>593</v>
      </c>
    </row>
    <row customHeight="1" ht="11.25">
      <c r="A171" s="2413" t="s">
        <v>2194</v>
      </c>
      <c r="B171" s="2413" t="s">
        <v>14</v>
      </c>
      <c r="C171" s="2413" t="s">
        <v>2778</v>
      </c>
      <c r="D171" s="2413" t="s">
        <v>2779</v>
      </c>
      <c r="E171" s="2413" t="s">
        <v>2780</v>
      </c>
      <c r="F171" s="2413" t="s">
        <v>2781</v>
      </c>
      <c r="G171" s="2413" t="s">
        <v>24</v>
      </c>
      <c r="H171" s="2413" t="s">
        <v>24</v>
      </c>
      <c r="I171" s="2413" t="s">
        <v>593</v>
      </c>
    </row>
    <row customHeight="1" ht="11.25">
      <c r="A172" s="2413" t="s">
        <v>2194</v>
      </c>
      <c r="B172" s="2413" t="s">
        <v>14</v>
      </c>
      <c r="C172" s="2413" t="s">
        <v>2782</v>
      </c>
      <c r="D172" s="2413" t="s">
        <v>2783</v>
      </c>
      <c r="E172" s="2413" t="s">
        <v>2784</v>
      </c>
      <c r="F172" s="2413" t="s">
        <v>2785</v>
      </c>
      <c r="G172" s="2413" t="s">
        <v>24</v>
      </c>
      <c r="H172" s="2413" t="s">
        <v>24</v>
      </c>
      <c r="I172" s="2413" t="s">
        <v>593</v>
      </c>
    </row>
    <row customHeight="1" ht="11.25">
      <c r="A173" s="2413" t="s">
        <v>2194</v>
      </c>
      <c r="B173" s="2413" t="s">
        <v>14</v>
      </c>
      <c r="C173" s="2413" t="s">
        <v>2786</v>
      </c>
      <c r="D173" s="2413" t="s">
        <v>2787</v>
      </c>
      <c r="E173" s="2413" t="s">
        <v>2788</v>
      </c>
      <c r="F173" s="2413" t="s">
        <v>2518</v>
      </c>
      <c r="G173" s="2413" t="s">
        <v>24</v>
      </c>
      <c r="H173" s="2413" t="s">
        <v>24</v>
      </c>
      <c r="I173" s="2413" t="s">
        <v>593</v>
      </c>
    </row>
    <row customHeight="1" ht="11.25">
      <c r="A174" s="2413" t="s">
        <v>2194</v>
      </c>
      <c r="B174" s="2413" t="s">
        <v>14</v>
      </c>
      <c r="C174" s="2413" t="s">
        <v>2789</v>
      </c>
      <c r="D174" s="2413" t="s">
        <v>2790</v>
      </c>
      <c r="E174" s="2413" t="s">
        <v>2791</v>
      </c>
      <c r="F174" s="2413" t="s">
        <v>2518</v>
      </c>
      <c r="G174" s="2413" t="s">
        <v>24</v>
      </c>
      <c r="H174" s="2413" t="s">
        <v>24</v>
      </c>
      <c r="I174" s="2413" t="s">
        <v>593</v>
      </c>
    </row>
    <row customHeight="1" ht="11.25">
      <c r="A175" s="2413" t="s">
        <v>2194</v>
      </c>
      <c r="B175" s="2413" t="s">
        <v>14</v>
      </c>
      <c r="C175" s="2413" t="s">
        <v>2792</v>
      </c>
      <c r="D175" s="2413" t="s">
        <v>2793</v>
      </c>
      <c r="E175" s="2413" t="s">
        <v>2794</v>
      </c>
      <c r="F175" s="2413" t="s">
        <v>2518</v>
      </c>
      <c r="G175" s="2413" t="s">
        <v>24</v>
      </c>
      <c r="H175" s="2413" t="s">
        <v>24</v>
      </c>
      <c r="I175" s="2413" t="s">
        <v>593</v>
      </c>
    </row>
    <row customHeight="1" ht="11.25">
      <c r="A176" s="2413" t="s">
        <v>2194</v>
      </c>
      <c r="B176" s="2413" t="s">
        <v>14</v>
      </c>
      <c r="C176" s="2413" t="s">
        <v>2795</v>
      </c>
      <c r="D176" s="2413" t="s">
        <v>2796</v>
      </c>
      <c r="E176" s="2413" t="s">
        <v>2797</v>
      </c>
      <c r="F176" s="2413" t="s">
        <v>2501</v>
      </c>
      <c r="G176" s="2413" t="s">
        <v>24</v>
      </c>
      <c r="H176" s="2413" t="s">
        <v>24</v>
      </c>
      <c r="I176" s="2413" t="s">
        <v>593</v>
      </c>
    </row>
    <row customHeight="1" ht="11.25">
      <c r="A177" s="2413" t="s">
        <v>2194</v>
      </c>
      <c r="B177" s="2413" t="s">
        <v>14</v>
      </c>
      <c r="C177" s="2413" t="s">
        <v>2798</v>
      </c>
      <c r="D177" s="2413" t="s">
        <v>2799</v>
      </c>
      <c r="E177" s="2413" t="s">
        <v>2800</v>
      </c>
      <c r="F177" s="2413" t="s">
        <v>2375</v>
      </c>
      <c r="G177" s="2413" t="s">
        <v>24</v>
      </c>
      <c r="H177" s="2413" t="s">
        <v>24</v>
      </c>
      <c r="I177" s="2413" t="s">
        <v>593</v>
      </c>
    </row>
    <row customHeight="1" ht="11.25">
      <c r="A178" s="2413" t="s">
        <v>2194</v>
      </c>
      <c r="B178" s="2413" t="s">
        <v>14</v>
      </c>
      <c r="C178" s="2413" t="s">
        <v>2801</v>
      </c>
      <c r="D178" s="2413" t="s">
        <v>2802</v>
      </c>
      <c r="E178" s="2413" t="s">
        <v>2803</v>
      </c>
      <c r="F178" s="2413" t="s">
        <v>2804</v>
      </c>
      <c r="G178" s="2413" t="s">
        <v>2805</v>
      </c>
      <c r="H178" s="2413" t="s">
        <v>24</v>
      </c>
      <c r="I178" s="2413" t="s">
        <v>593</v>
      </c>
    </row>
    <row customHeight="1" ht="11.25">
      <c r="A179" s="2413" t="s">
        <v>2194</v>
      </c>
      <c r="B179" s="2413" t="s">
        <v>14</v>
      </c>
      <c r="C179" s="2413" t="s">
        <v>2806</v>
      </c>
      <c r="D179" s="2413" t="s">
        <v>2807</v>
      </c>
      <c r="E179" s="2413" t="s">
        <v>2808</v>
      </c>
      <c r="F179" s="2413" t="s">
        <v>2208</v>
      </c>
      <c r="G179" s="2413" t="s">
        <v>2809</v>
      </c>
      <c r="H179" s="2413" t="s">
        <v>24</v>
      </c>
      <c r="I179" s="2413" t="s">
        <v>593</v>
      </c>
    </row>
    <row customHeight="1" ht="11.25">
      <c r="A180" s="2413" t="s">
        <v>2194</v>
      </c>
      <c r="B180" s="2413" t="s">
        <v>14</v>
      </c>
      <c r="C180" s="2413" t="s">
        <v>2810</v>
      </c>
      <c r="D180" s="2413" t="s">
        <v>2811</v>
      </c>
      <c r="E180" s="2413" t="s">
        <v>2812</v>
      </c>
      <c r="F180" s="2413" t="s">
        <v>2448</v>
      </c>
      <c r="G180" s="2413" t="s">
        <v>24</v>
      </c>
      <c r="H180" s="2413" t="s">
        <v>24</v>
      </c>
      <c r="I180" s="2413" t="s">
        <v>593</v>
      </c>
    </row>
    <row customHeight="1" ht="11.25">
      <c r="A181" s="2413" t="s">
        <v>2194</v>
      </c>
      <c r="B181" s="2413" t="s">
        <v>14</v>
      </c>
      <c r="C181" s="2413" t="s">
        <v>2813</v>
      </c>
      <c r="D181" s="2413" t="s">
        <v>2814</v>
      </c>
      <c r="E181" s="2413" t="s">
        <v>2815</v>
      </c>
      <c r="F181" s="2413" t="s">
        <v>2804</v>
      </c>
      <c r="G181" s="2413" t="s">
        <v>24</v>
      </c>
      <c r="H181" s="2413" t="s">
        <v>24</v>
      </c>
      <c r="I181" s="2413" t="s">
        <v>593</v>
      </c>
    </row>
    <row customHeight="1" ht="11.25">
      <c r="A182" s="2413" t="s">
        <v>2194</v>
      </c>
      <c r="B182" s="2413" t="s">
        <v>14</v>
      </c>
      <c r="C182" s="2413" t="s">
        <v>2816</v>
      </c>
      <c r="D182" s="2413" t="s">
        <v>2817</v>
      </c>
      <c r="E182" s="2413" t="s">
        <v>2818</v>
      </c>
      <c r="F182" s="2413" t="s">
        <v>2269</v>
      </c>
      <c r="G182" s="2413" t="s">
        <v>24</v>
      </c>
      <c r="H182" s="2413" t="s">
        <v>24</v>
      </c>
      <c r="I182" s="2413" t="s">
        <v>593</v>
      </c>
    </row>
    <row customHeight="1" ht="11.25">
      <c r="A183" s="2413" t="s">
        <v>2194</v>
      </c>
      <c r="B183" s="2413" t="s">
        <v>14</v>
      </c>
      <c r="C183" s="2413" t="s">
        <v>2819</v>
      </c>
      <c r="D183" s="2413" t="s">
        <v>2820</v>
      </c>
      <c r="E183" s="2413" t="s">
        <v>2821</v>
      </c>
      <c r="F183" s="2413" t="s">
        <v>2258</v>
      </c>
      <c r="G183" s="2413" t="s">
        <v>24</v>
      </c>
      <c r="H183" s="2413" t="s">
        <v>24</v>
      </c>
      <c r="I183" s="2413" t="s">
        <v>593</v>
      </c>
    </row>
    <row customHeight="1" ht="11.25">
      <c r="A184" s="2413" t="s">
        <v>2194</v>
      </c>
      <c r="B184" s="2413" t="s">
        <v>14</v>
      </c>
      <c r="C184" s="2413" t="s">
        <v>2822</v>
      </c>
      <c r="D184" s="2413" t="s">
        <v>2823</v>
      </c>
      <c r="E184" s="2413" t="s">
        <v>2824</v>
      </c>
      <c r="F184" s="2413" t="s">
        <v>2804</v>
      </c>
      <c r="G184" s="2413" t="s">
        <v>24</v>
      </c>
      <c r="H184" s="2413" t="s">
        <v>24</v>
      </c>
      <c r="I184" s="2413" t="s">
        <v>593</v>
      </c>
    </row>
    <row customHeight="1" ht="11.25">
      <c r="A185" s="2413" t="s">
        <v>2194</v>
      </c>
      <c r="B185" s="2413" t="s">
        <v>14</v>
      </c>
      <c r="C185" s="2413" t="s">
        <v>2825</v>
      </c>
      <c r="D185" s="2413" t="s">
        <v>2826</v>
      </c>
      <c r="E185" s="2413" t="s">
        <v>2827</v>
      </c>
      <c r="F185" s="2413" t="s">
        <v>2804</v>
      </c>
      <c r="G185" s="2413" t="s">
        <v>24</v>
      </c>
      <c r="H185" s="2413" t="s">
        <v>24</v>
      </c>
      <c r="I185" s="2413" t="s">
        <v>593</v>
      </c>
    </row>
    <row customHeight="1" ht="11.25">
      <c r="A186" s="2413" t="s">
        <v>2194</v>
      </c>
      <c r="B186" s="2413" t="s">
        <v>14</v>
      </c>
      <c r="C186" s="2413" t="s">
        <v>2828</v>
      </c>
      <c r="D186" s="2413" t="s">
        <v>2829</v>
      </c>
      <c r="E186" s="2413" t="s">
        <v>2830</v>
      </c>
      <c r="F186" s="2413" t="s">
        <v>2269</v>
      </c>
      <c r="G186" s="2413" t="s">
        <v>24</v>
      </c>
      <c r="H186" s="2413" t="s">
        <v>24</v>
      </c>
      <c r="I186" s="2413" t="s">
        <v>593</v>
      </c>
    </row>
    <row customHeight="1" ht="11.25">
      <c r="A187" s="2413" t="s">
        <v>2194</v>
      </c>
      <c r="B187" s="2413" t="s">
        <v>14</v>
      </c>
      <c r="C187" s="2413" t="s">
        <v>2831</v>
      </c>
      <c r="D187" s="2413" t="s">
        <v>2832</v>
      </c>
      <c r="E187" s="2413" t="s">
        <v>2833</v>
      </c>
      <c r="F187" s="2413" t="s">
        <v>2223</v>
      </c>
      <c r="G187" s="2413" t="s">
        <v>24</v>
      </c>
      <c r="H187" s="2413" t="s">
        <v>24</v>
      </c>
      <c r="I187" s="2413" t="s">
        <v>593</v>
      </c>
    </row>
    <row customHeight="1" ht="11.25">
      <c r="A188" s="2413" t="s">
        <v>2194</v>
      </c>
      <c r="B188" s="2413" t="s">
        <v>14</v>
      </c>
      <c r="C188" s="2413" t="s">
        <v>2834</v>
      </c>
      <c r="D188" s="2413" t="s">
        <v>2835</v>
      </c>
      <c r="E188" s="2413" t="s">
        <v>2362</v>
      </c>
      <c r="F188" s="2413" t="s">
        <v>2273</v>
      </c>
      <c r="G188" s="2413" t="s">
        <v>24</v>
      </c>
      <c r="H188" s="2413" t="s">
        <v>24</v>
      </c>
      <c r="I188" s="2413" t="s">
        <v>593</v>
      </c>
    </row>
    <row customHeight="1" ht="11.25">
      <c r="A189" s="2413" t="s">
        <v>2194</v>
      </c>
      <c r="B189" s="2413" t="s">
        <v>14</v>
      </c>
      <c r="C189" s="2413" t="s">
        <v>2836</v>
      </c>
      <c r="D189" s="2413" t="s">
        <v>2837</v>
      </c>
      <c r="E189" s="2413" t="s">
        <v>2838</v>
      </c>
      <c r="F189" s="2413" t="s">
        <v>2839</v>
      </c>
      <c r="G189" s="2413" t="s">
        <v>24</v>
      </c>
      <c r="H189" s="2413" t="s">
        <v>24</v>
      </c>
      <c r="I189" s="2413" t="s">
        <v>593</v>
      </c>
    </row>
    <row customHeight="1" ht="11.25">
      <c r="A190" s="2413" t="s">
        <v>2194</v>
      </c>
      <c r="B190" s="2413" t="s">
        <v>14</v>
      </c>
      <c r="C190" s="2413" t="s">
        <v>2840</v>
      </c>
      <c r="D190" s="2413" t="s">
        <v>2841</v>
      </c>
      <c r="E190" s="2413" t="s">
        <v>2842</v>
      </c>
      <c r="F190" s="2413" t="s">
        <v>2843</v>
      </c>
      <c r="G190" s="2413" t="s">
        <v>24</v>
      </c>
      <c r="H190" s="2413" t="s">
        <v>24</v>
      </c>
      <c r="I190" s="2413" t="s">
        <v>593</v>
      </c>
    </row>
    <row customHeight="1" ht="11.25">
      <c r="A191" s="2413" t="s">
        <v>2194</v>
      </c>
      <c r="B191" s="2413" t="s">
        <v>14</v>
      </c>
      <c r="C191" s="2413" t="s">
        <v>2844</v>
      </c>
      <c r="D191" s="2413" t="s">
        <v>2845</v>
      </c>
      <c r="E191" s="2413" t="s">
        <v>2298</v>
      </c>
      <c r="F191" s="2413" t="s">
        <v>2846</v>
      </c>
      <c r="G191" s="2413" t="s">
        <v>24</v>
      </c>
      <c r="H191" s="2413" t="s">
        <v>24</v>
      </c>
      <c r="I191" s="2413" t="s">
        <v>593</v>
      </c>
    </row>
    <row customHeight="1" ht="11.25">
      <c r="A192" s="2413" t="s">
        <v>2194</v>
      </c>
      <c r="B192" s="2413" t="s">
        <v>14</v>
      </c>
      <c r="C192" s="2413" t="s">
        <v>2847</v>
      </c>
      <c r="D192" s="2413" t="s">
        <v>2848</v>
      </c>
      <c r="E192" s="2413" t="s">
        <v>2849</v>
      </c>
      <c r="F192" s="2413" t="s">
        <v>2850</v>
      </c>
      <c r="G192" s="2413" t="s">
        <v>24</v>
      </c>
      <c r="H192" s="2413" t="s">
        <v>24</v>
      </c>
      <c r="I192" s="2413" t="s">
        <v>593</v>
      </c>
    </row>
    <row customHeight="1" ht="11.25">
      <c r="A193" s="2413" t="s">
        <v>2194</v>
      </c>
      <c r="B193" s="2413" t="s">
        <v>14</v>
      </c>
      <c r="C193" s="2413" t="s">
        <v>2851</v>
      </c>
      <c r="D193" s="2413" t="s">
        <v>2852</v>
      </c>
      <c r="E193" s="2413" t="s">
        <v>2853</v>
      </c>
      <c r="F193" s="2413" t="s">
        <v>2854</v>
      </c>
      <c r="G193" s="2413" t="s">
        <v>24</v>
      </c>
      <c r="H193" s="2413" t="s">
        <v>24</v>
      </c>
      <c r="I193" s="2413" t="s">
        <v>593</v>
      </c>
    </row>
    <row customHeight="1" ht="11.25">
      <c r="A194" s="2413" t="s">
        <v>2194</v>
      </c>
      <c r="B194" s="2413" t="s">
        <v>14</v>
      </c>
      <c r="C194" s="2413" t="s">
        <v>2209</v>
      </c>
      <c r="D194" s="2413" t="s">
        <v>2210</v>
      </c>
      <c r="E194" s="2413" t="s">
        <v>2211</v>
      </c>
      <c r="F194" s="2413" t="s">
        <v>2208</v>
      </c>
      <c r="G194" s="2413" t="s">
        <v>24</v>
      </c>
      <c r="H194" s="2413" t="s">
        <v>24</v>
      </c>
      <c r="I194" s="2413" t="s">
        <v>1007</v>
      </c>
    </row>
    <row customHeight="1" ht="11.25">
      <c r="A195" s="2413" t="s">
        <v>2194</v>
      </c>
      <c r="B195" s="2413" t="s">
        <v>14</v>
      </c>
      <c r="C195" s="2413" t="s">
        <v>2212</v>
      </c>
      <c r="D195" s="2413" t="s">
        <v>2213</v>
      </c>
      <c r="E195" s="2413" t="s">
        <v>2214</v>
      </c>
      <c r="F195" s="2413" t="s">
        <v>2215</v>
      </c>
      <c r="G195" s="2413" t="s">
        <v>24</v>
      </c>
      <c r="H195" s="2413" t="s">
        <v>24</v>
      </c>
      <c r="I195" s="2413" t="s">
        <v>1007</v>
      </c>
    </row>
    <row customHeight="1" ht="11.25">
      <c r="A196" s="2413" t="s">
        <v>2194</v>
      </c>
      <c r="B196" s="2413" t="s">
        <v>14</v>
      </c>
      <c r="C196" s="2413" t="s">
        <v>2228</v>
      </c>
      <c r="D196" s="2413" t="s">
        <v>2229</v>
      </c>
      <c r="E196" s="2413" t="s">
        <v>2230</v>
      </c>
      <c r="F196" s="2413" t="s">
        <v>2231</v>
      </c>
      <c r="G196" s="2413" t="s">
        <v>24</v>
      </c>
      <c r="H196" s="2413" t="s">
        <v>24</v>
      </c>
      <c r="I196" s="2413" t="s">
        <v>1007</v>
      </c>
    </row>
    <row customHeight="1" ht="11.25">
      <c r="A197" s="2413" t="s">
        <v>2194</v>
      </c>
      <c r="B197" s="2413" t="s">
        <v>14</v>
      </c>
      <c r="C197" s="2413" t="s">
        <v>2232</v>
      </c>
      <c r="D197" s="2413" t="s">
        <v>2233</v>
      </c>
      <c r="E197" s="2413" t="s">
        <v>2234</v>
      </c>
      <c r="F197" s="2413" t="s">
        <v>2235</v>
      </c>
      <c r="G197" s="2413" t="s">
        <v>24</v>
      </c>
      <c r="H197" s="2413" t="s">
        <v>24</v>
      </c>
      <c r="I197" s="2413" t="s">
        <v>1007</v>
      </c>
    </row>
    <row customHeight="1" ht="11.25">
      <c r="A198" s="2413" t="s">
        <v>2194</v>
      </c>
      <c r="B198" s="2413" t="s">
        <v>14</v>
      </c>
      <c r="C198" s="2413" t="s">
        <v>2285</v>
      </c>
      <c r="D198" s="2413" t="s">
        <v>2286</v>
      </c>
      <c r="E198" s="2413" t="s">
        <v>2287</v>
      </c>
      <c r="F198" s="2413" t="s">
        <v>2288</v>
      </c>
      <c r="G198" s="2413" t="s">
        <v>24</v>
      </c>
      <c r="H198" s="2413" t="s">
        <v>24</v>
      </c>
      <c r="I198" s="2413" t="s">
        <v>1007</v>
      </c>
    </row>
    <row customHeight="1" ht="11.25">
      <c r="A199" s="2413" t="s">
        <v>2194</v>
      </c>
      <c r="B199" s="2413" t="s">
        <v>14</v>
      </c>
      <c r="C199" s="2413" t="s">
        <v>2303</v>
      </c>
      <c r="D199" s="2413" t="s">
        <v>2304</v>
      </c>
      <c r="E199" s="2413" t="s">
        <v>2305</v>
      </c>
      <c r="F199" s="2413" t="s">
        <v>2292</v>
      </c>
      <c r="G199" s="2413" t="s">
        <v>24</v>
      </c>
      <c r="H199" s="2413" t="s">
        <v>24</v>
      </c>
      <c r="I199" s="2413" t="s">
        <v>1007</v>
      </c>
    </row>
    <row customHeight="1" ht="11.25">
      <c r="A200" s="2413" t="s">
        <v>2194</v>
      </c>
      <c r="B200" s="2413" t="s">
        <v>14</v>
      </c>
      <c r="C200" s="2413" t="s">
        <v>2309</v>
      </c>
      <c r="D200" s="2413" t="s">
        <v>2310</v>
      </c>
      <c r="E200" s="2413" t="s">
        <v>2311</v>
      </c>
      <c r="F200" s="2413" t="s">
        <v>2223</v>
      </c>
      <c r="G200" s="2413" t="s">
        <v>24</v>
      </c>
      <c r="H200" s="2413" t="s">
        <v>24</v>
      </c>
      <c r="I200" s="2413" t="s">
        <v>1007</v>
      </c>
    </row>
    <row customHeight="1" ht="11.25">
      <c r="A201" s="2413" t="s">
        <v>2194</v>
      </c>
      <c r="B201" s="2413" t="s">
        <v>14</v>
      </c>
      <c r="C201" s="2413" t="s">
        <v>24</v>
      </c>
      <c r="D201" s="2413" t="s">
        <v>2319</v>
      </c>
      <c r="E201" s="2413" t="s">
        <v>2320</v>
      </c>
      <c r="F201" s="2413" t="s">
        <v>2208</v>
      </c>
      <c r="G201" s="2413" t="s">
        <v>24</v>
      </c>
      <c r="H201" s="2413" t="s">
        <v>24</v>
      </c>
      <c r="I201" s="2413" t="s">
        <v>1007</v>
      </c>
    </row>
    <row customHeight="1" ht="11.25">
      <c r="A202" s="2413" t="s">
        <v>2194</v>
      </c>
      <c r="B202" s="2413" t="s">
        <v>14</v>
      </c>
      <c r="C202" s="2413" t="s">
        <v>2333</v>
      </c>
      <c r="D202" s="2413" t="s">
        <v>2334</v>
      </c>
      <c r="E202" s="2413" t="s">
        <v>2335</v>
      </c>
      <c r="F202" s="2413" t="s">
        <v>2258</v>
      </c>
      <c r="G202" s="2413" t="s">
        <v>2336</v>
      </c>
      <c r="H202" s="2413" t="s">
        <v>24</v>
      </c>
      <c r="I202" s="2413" t="s">
        <v>1007</v>
      </c>
    </row>
    <row customHeight="1" ht="11.25">
      <c r="A203" s="2413" t="s">
        <v>2194</v>
      </c>
      <c r="B203" s="2413" t="s">
        <v>14</v>
      </c>
      <c r="C203" s="2413" t="s">
        <v>2337</v>
      </c>
      <c r="D203" s="2413" t="s">
        <v>2338</v>
      </c>
      <c r="E203" s="2413" t="s">
        <v>2339</v>
      </c>
      <c r="F203" s="2413" t="s">
        <v>2269</v>
      </c>
      <c r="G203" s="2413" t="s">
        <v>24</v>
      </c>
      <c r="H203" s="2413" t="s">
        <v>24</v>
      </c>
      <c r="I203" s="2413" t="s">
        <v>1007</v>
      </c>
    </row>
    <row customHeight="1" ht="11.25">
      <c r="A204" s="2413" t="s">
        <v>2194</v>
      </c>
      <c r="B204" s="2413" t="s">
        <v>14</v>
      </c>
      <c r="C204" s="2413" t="s">
        <v>2350</v>
      </c>
      <c r="D204" s="2413" t="s">
        <v>2351</v>
      </c>
      <c r="E204" s="2413" t="s">
        <v>2352</v>
      </c>
      <c r="F204" s="2413" t="s">
        <v>421</v>
      </c>
      <c r="G204" s="2413" t="s">
        <v>24</v>
      </c>
      <c r="H204" s="2413" t="s">
        <v>24</v>
      </c>
      <c r="I204" s="2413" t="s">
        <v>1007</v>
      </c>
    </row>
    <row customHeight="1" ht="11.25">
      <c r="A205" s="2413" t="s">
        <v>2194</v>
      </c>
      <c r="B205" s="2413" t="s">
        <v>14</v>
      </c>
      <c r="C205" s="2413" t="s">
        <v>2357</v>
      </c>
      <c r="D205" s="2413" t="s">
        <v>2358</v>
      </c>
      <c r="E205" s="2413" t="s">
        <v>2359</v>
      </c>
      <c r="F205" s="2413" t="s">
        <v>421</v>
      </c>
      <c r="G205" s="2413" t="s">
        <v>24</v>
      </c>
      <c r="H205" s="2413" t="s">
        <v>24</v>
      </c>
      <c r="I205" s="2413" t="s">
        <v>1007</v>
      </c>
    </row>
    <row customHeight="1" ht="11.25">
      <c r="A206" s="2413" t="s">
        <v>2194</v>
      </c>
      <c r="B206" s="2413" t="s">
        <v>14</v>
      </c>
      <c r="C206" s="2413" t="s">
        <v>2360</v>
      </c>
      <c r="D206" s="2413" t="s">
        <v>2361</v>
      </c>
      <c r="E206" s="2413" t="s">
        <v>2362</v>
      </c>
      <c r="F206" s="2413" t="s">
        <v>2363</v>
      </c>
      <c r="G206" s="2413" t="s">
        <v>2364</v>
      </c>
      <c r="H206" s="2413" t="s">
        <v>24</v>
      </c>
      <c r="I206" s="2413" t="s">
        <v>1007</v>
      </c>
    </row>
    <row customHeight="1" ht="11.25">
      <c r="A207" s="2413" t="s">
        <v>2194</v>
      </c>
      <c r="B207" s="2413" t="s">
        <v>14</v>
      </c>
      <c r="C207" s="2413" t="s">
        <v>2369</v>
      </c>
      <c r="D207" s="2413" t="s">
        <v>2370</v>
      </c>
      <c r="E207" s="2413" t="s">
        <v>2323</v>
      </c>
      <c r="F207" s="2413" t="s">
        <v>2371</v>
      </c>
      <c r="G207" s="2413" t="s">
        <v>24</v>
      </c>
      <c r="H207" s="2413" t="s">
        <v>24</v>
      </c>
      <c r="I207" s="2413" t="s">
        <v>1007</v>
      </c>
    </row>
    <row customHeight="1" ht="11.25">
      <c r="A208" s="2413" t="s">
        <v>2194</v>
      </c>
      <c r="B208" s="2413" t="s">
        <v>14</v>
      </c>
      <c r="C208" s="2413" t="s">
        <v>2395</v>
      </c>
      <c r="D208" s="2413" t="s">
        <v>2396</v>
      </c>
      <c r="E208" s="2413" t="s">
        <v>2397</v>
      </c>
      <c r="F208" s="2413" t="s">
        <v>2380</v>
      </c>
      <c r="G208" s="2413" t="s">
        <v>24</v>
      </c>
      <c r="H208" s="2413" t="s">
        <v>24</v>
      </c>
      <c r="I208" s="2413" t="s">
        <v>1007</v>
      </c>
    </row>
    <row customHeight="1" ht="11.25">
      <c r="A209" s="2413" t="s">
        <v>2194</v>
      </c>
      <c r="B209" s="2413" t="s">
        <v>14</v>
      </c>
      <c r="C209" s="2413" t="s">
        <v>2406</v>
      </c>
      <c r="D209" s="2413" t="s">
        <v>2407</v>
      </c>
      <c r="E209" s="2413" t="s">
        <v>2408</v>
      </c>
      <c r="F209" s="2413" t="s">
        <v>2208</v>
      </c>
      <c r="G209" s="2413" t="s">
        <v>24</v>
      </c>
      <c r="H209" s="2413" t="s">
        <v>24</v>
      </c>
      <c r="I209" s="2413" t="s">
        <v>1007</v>
      </c>
    </row>
    <row customHeight="1" ht="11.25">
      <c r="A210" s="2413" t="s">
        <v>2194</v>
      </c>
      <c r="B210" s="2413" t="s">
        <v>14</v>
      </c>
      <c r="C210" s="2413" t="s">
        <v>2409</v>
      </c>
      <c r="D210" s="2413" t="s">
        <v>2410</v>
      </c>
      <c r="E210" s="2413" t="s">
        <v>2411</v>
      </c>
      <c r="F210" s="2413" t="s">
        <v>2412</v>
      </c>
      <c r="G210" s="2413" t="s">
        <v>2413</v>
      </c>
      <c r="H210" s="2413" t="s">
        <v>24</v>
      </c>
      <c r="I210" s="2413" t="s">
        <v>1007</v>
      </c>
    </row>
    <row customHeight="1" ht="11.25">
      <c r="A211" s="2413" t="s">
        <v>2194</v>
      </c>
      <c r="B211" s="2413" t="s">
        <v>14</v>
      </c>
      <c r="C211" s="2413" t="s">
        <v>2414</v>
      </c>
      <c r="D211" s="2413" t="s">
        <v>2415</v>
      </c>
      <c r="E211" s="2413" t="s">
        <v>2416</v>
      </c>
      <c r="F211" s="2413" t="s">
        <v>2380</v>
      </c>
      <c r="G211" s="2413" t="s">
        <v>24</v>
      </c>
      <c r="H211" s="2413" t="s">
        <v>24</v>
      </c>
      <c r="I211" s="2413" t="s">
        <v>1007</v>
      </c>
    </row>
    <row customHeight="1" ht="11.25">
      <c r="A212" s="2413" t="s">
        <v>2194</v>
      </c>
      <c r="B212" s="2413" t="s">
        <v>14</v>
      </c>
      <c r="C212" s="2413" t="s">
        <v>2428</v>
      </c>
      <c r="D212" s="2413" t="s">
        <v>2429</v>
      </c>
      <c r="E212" s="2413" t="s">
        <v>2430</v>
      </c>
      <c r="F212" s="2413" t="s">
        <v>2254</v>
      </c>
      <c r="G212" s="2413" t="s">
        <v>2431</v>
      </c>
      <c r="H212" s="2413" t="s">
        <v>24</v>
      </c>
      <c r="I212" s="2413" t="s">
        <v>1007</v>
      </c>
    </row>
    <row customHeight="1" ht="11.25">
      <c r="A213" s="2413" t="s">
        <v>2194</v>
      </c>
      <c r="B213" s="2413" t="s">
        <v>14</v>
      </c>
      <c r="C213" s="2413" t="s">
        <v>2432</v>
      </c>
      <c r="D213" s="2413" t="s">
        <v>2433</v>
      </c>
      <c r="E213" s="2413" t="s">
        <v>2434</v>
      </c>
      <c r="F213" s="2413" t="s">
        <v>2254</v>
      </c>
      <c r="G213" s="2413" t="s">
        <v>24</v>
      </c>
      <c r="H213" s="2413" t="s">
        <v>24</v>
      </c>
      <c r="I213" s="2413" t="s">
        <v>1007</v>
      </c>
    </row>
    <row customHeight="1" ht="11.25">
      <c r="A214" s="2413" t="s">
        <v>2194</v>
      </c>
      <c r="B214" s="2413" t="s">
        <v>14</v>
      </c>
      <c r="C214" s="2413" t="s">
        <v>2445</v>
      </c>
      <c r="D214" s="2413" t="s">
        <v>2446</v>
      </c>
      <c r="E214" s="2413" t="s">
        <v>2447</v>
      </c>
      <c r="F214" s="2413" t="s">
        <v>2448</v>
      </c>
      <c r="G214" s="2413" t="s">
        <v>24</v>
      </c>
      <c r="H214" s="2413" t="s">
        <v>24</v>
      </c>
      <c r="I214" s="2413" t="s">
        <v>1007</v>
      </c>
    </row>
    <row customHeight="1" ht="11.25">
      <c r="A215" s="2413" t="s">
        <v>2194</v>
      </c>
      <c r="B215" s="2413" t="s">
        <v>14</v>
      </c>
      <c r="C215" s="2413" t="s">
        <v>2449</v>
      </c>
      <c r="D215" s="2413" t="s">
        <v>2450</v>
      </c>
      <c r="E215" s="2413" t="s">
        <v>2451</v>
      </c>
      <c r="F215" s="2413" t="s">
        <v>2448</v>
      </c>
      <c r="G215" s="2413" t="s">
        <v>24</v>
      </c>
      <c r="H215" s="2413" t="s">
        <v>24</v>
      </c>
      <c r="I215" s="2413" t="s">
        <v>1007</v>
      </c>
    </row>
    <row customHeight="1" ht="11.25">
      <c r="A216" s="2413" t="s">
        <v>2194</v>
      </c>
      <c r="B216" s="2413" t="s">
        <v>14</v>
      </c>
      <c r="C216" s="2413" t="s">
        <v>2458</v>
      </c>
      <c r="D216" s="2413" t="s">
        <v>2459</v>
      </c>
      <c r="E216" s="2413" t="s">
        <v>2460</v>
      </c>
      <c r="F216" s="2413" t="s">
        <v>2380</v>
      </c>
      <c r="G216" s="2413" t="s">
        <v>24</v>
      </c>
      <c r="H216" s="2413" t="s">
        <v>24</v>
      </c>
      <c r="I216" s="2413" t="s">
        <v>1007</v>
      </c>
    </row>
    <row customHeight="1" ht="11.25">
      <c r="A217" s="2413" t="s">
        <v>2194</v>
      </c>
      <c r="B217" s="2413" t="s">
        <v>14</v>
      </c>
      <c r="C217" s="2413" t="s">
        <v>2488</v>
      </c>
      <c r="D217" s="2413" t="s">
        <v>2489</v>
      </c>
      <c r="E217" s="2413" t="s">
        <v>2490</v>
      </c>
      <c r="F217" s="2413" t="s">
        <v>2332</v>
      </c>
      <c r="G217" s="2413" t="s">
        <v>24</v>
      </c>
      <c r="H217" s="2413" t="s">
        <v>24</v>
      </c>
      <c r="I217" s="2413" t="s">
        <v>1007</v>
      </c>
    </row>
    <row customHeight="1" ht="11.25">
      <c r="A218" s="2413" t="s">
        <v>2194</v>
      </c>
      <c r="B218" s="2413" t="s">
        <v>14</v>
      </c>
      <c r="C218" s="2413" t="s">
        <v>2495</v>
      </c>
      <c r="D218" s="2413" t="s">
        <v>2496</v>
      </c>
      <c r="E218" s="2413" t="s">
        <v>2497</v>
      </c>
      <c r="F218" s="2413" t="s">
        <v>2448</v>
      </c>
      <c r="G218" s="2413" t="s">
        <v>24</v>
      </c>
      <c r="H218" s="2413" t="s">
        <v>24</v>
      </c>
      <c r="I218" s="2413" t="s">
        <v>1007</v>
      </c>
    </row>
    <row customHeight="1" ht="11.25">
      <c r="A219" s="2413" t="s">
        <v>2194</v>
      </c>
      <c r="B219" s="2413" t="s">
        <v>14</v>
      </c>
      <c r="C219" s="2413" t="s">
        <v>2855</v>
      </c>
      <c r="D219" s="2413" t="s">
        <v>2856</v>
      </c>
      <c r="E219" s="2413" t="s">
        <v>2857</v>
      </c>
      <c r="F219" s="2413" t="s">
        <v>2380</v>
      </c>
      <c r="G219" s="2413" t="s">
        <v>24</v>
      </c>
      <c r="H219" s="2413" t="s">
        <v>24</v>
      </c>
      <c r="I219" s="2413" t="s">
        <v>1007</v>
      </c>
    </row>
    <row customHeight="1" ht="11.25">
      <c r="A220" s="2413" t="s">
        <v>2194</v>
      </c>
      <c r="B220" s="2413" t="s">
        <v>14</v>
      </c>
      <c r="C220" s="2413" t="s">
        <v>2535</v>
      </c>
      <c r="D220" s="2413" t="s">
        <v>2536</v>
      </c>
      <c r="E220" s="2413" t="s">
        <v>2537</v>
      </c>
      <c r="F220" s="2413" t="s">
        <v>2318</v>
      </c>
      <c r="G220" s="2413" t="s">
        <v>24</v>
      </c>
      <c r="H220" s="2413" t="s">
        <v>24</v>
      </c>
      <c r="I220" s="2413" t="s">
        <v>1007</v>
      </c>
    </row>
    <row customHeight="1" ht="11.25">
      <c r="A221" s="2413" t="s">
        <v>2194</v>
      </c>
      <c r="B221" s="2413" t="s">
        <v>14</v>
      </c>
      <c r="C221" s="2413" t="s">
        <v>2549</v>
      </c>
      <c r="D221" s="2413" t="s">
        <v>2550</v>
      </c>
      <c r="E221" s="2413" t="s">
        <v>2551</v>
      </c>
      <c r="F221" s="2413" t="s">
        <v>2273</v>
      </c>
      <c r="G221" s="2413" t="s">
        <v>24</v>
      </c>
      <c r="H221" s="2413" t="s">
        <v>24</v>
      </c>
      <c r="I221" s="2413" t="s">
        <v>1007</v>
      </c>
    </row>
    <row customHeight="1" ht="11.25">
      <c r="A222" s="2413" t="s">
        <v>2194</v>
      </c>
      <c r="B222" s="2413" t="s">
        <v>14</v>
      </c>
      <c r="C222" s="2413" t="s">
        <v>2562</v>
      </c>
      <c r="D222" s="2413" t="s">
        <v>2563</v>
      </c>
      <c r="E222" s="2413" t="s">
        <v>2564</v>
      </c>
      <c r="F222" s="2413" t="s">
        <v>2258</v>
      </c>
      <c r="G222" s="2413" t="s">
        <v>24</v>
      </c>
      <c r="H222" s="2413" t="s">
        <v>24</v>
      </c>
      <c r="I222" s="2413" t="s">
        <v>1007</v>
      </c>
    </row>
    <row customHeight="1" ht="11.25">
      <c r="A223" s="2413" t="s">
        <v>2194</v>
      </c>
      <c r="B223" s="2413" t="s">
        <v>14</v>
      </c>
      <c r="C223" s="2413" t="s">
        <v>2569</v>
      </c>
      <c r="D223" s="2413" t="s">
        <v>2570</v>
      </c>
      <c r="E223" s="2413" t="s">
        <v>2571</v>
      </c>
      <c r="F223" s="2413" t="s">
        <v>2448</v>
      </c>
      <c r="G223" s="2413" t="s">
        <v>2572</v>
      </c>
      <c r="H223" s="2413" t="s">
        <v>24</v>
      </c>
      <c r="I223" s="2413" t="s">
        <v>1007</v>
      </c>
    </row>
    <row customHeight="1" ht="11.25">
      <c r="A224" s="2413" t="s">
        <v>2194</v>
      </c>
      <c r="B224" s="2413" t="s">
        <v>14</v>
      </c>
      <c r="C224" s="2413" t="s">
        <v>2577</v>
      </c>
      <c r="D224" s="2413" t="s">
        <v>2578</v>
      </c>
      <c r="E224" s="2413" t="s">
        <v>2579</v>
      </c>
      <c r="F224" s="2413" t="s">
        <v>2518</v>
      </c>
      <c r="G224" s="2413" t="s">
        <v>2580</v>
      </c>
      <c r="H224" s="2413" t="s">
        <v>24</v>
      </c>
      <c r="I224" s="2413" t="s">
        <v>1007</v>
      </c>
    </row>
    <row customHeight="1" ht="11.25">
      <c r="A225" s="2413" t="s">
        <v>2194</v>
      </c>
      <c r="B225" s="2413" t="s">
        <v>14</v>
      </c>
      <c r="C225" s="2413" t="s">
        <v>2584</v>
      </c>
      <c r="D225" s="2413" t="s">
        <v>2585</v>
      </c>
      <c r="E225" s="2413" t="s">
        <v>2586</v>
      </c>
      <c r="F225" s="2413" t="s">
        <v>2318</v>
      </c>
      <c r="G225" s="2413" t="s">
        <v>24</v>
      </c>
      <c r="H225" s="2413" t="s">
        <v>24</v>
      </c>
      <c r="I225" s="2413" t="s">
        <v>1007</v>
      </c>
    </row>
    <row customHeight="1" ht="11.25">
      <c r="A226" s="2413" t="s">
        <v>2194</v>
      </c>
      <c r="B226" s="2413" t="s">
        <v>14</v>
      </c>
      <c r="C226" s="2413" t="s">
        <v>2603</v>
      </c>
      <c r="D226" s="2413" t="s">
        <v>2604</v>
      </c>
      <c r="E226" s="2413" t="s">
        <v>2605</v>
      </c>
      <c r="F226" s="2413" t="s">
        <v>51</v>
      </c>
      <c r="G226" s="2413" t="s">
        <v>2606</v>
      </c>
      <c r="H226" s="2413" t="s">
        <v>24</v>
      </c>
      <c r="I226" s="2413" t="s">
        <v>1007</v>
      </c>
    </row>
    <row customHeight="1" ht="11.25">
      <c r="A227" s="2413" t="s">
        <v>2194</v>
      </c>
      <c r="B227" s="2413" t="s">
        <v>14</v>
      </c>
      <c r="C227" s="2413" t="s">
        <v>2607</v>
      </c>
      <c r="D227" s="2413" t="s">
        <v>2608</v>
      </c>
      <c r="E227" s="2413" t="s">
        <v>2609</v>
      </c>
      <c r="F227" s="2413" t="s">
        <v>2423</v>
      </c>
      <c r="G227" s="2413" t="s">
        <v>2610</v>
      </c>
      <c r="H227" s="2413" t="s">
        <v>24</v>
      </c>
      <c r="I227" s="2413" t="s">
        <v>1007</v>
      </c>
    </row>
    <row customHeight="1" ht="11.25">
      <c r="A228" s="2413" t="s">
        <v>2194</v>
      </c>
      <c r="B228" s="2413" t="s">
        <v>14</v>
      </c>
      <c r="C228" s="2413" t="s">
        <v>2611</v>
      </c>
      <c r="D228" s="2413" t="s">
        <v>2612</v>
      </c>
      <c r="E228" s="2413" t="s">
        <v>2613</v>
      </c>
      <c r="F228" s="2413" t="s">
        <v>2412</v>
      </c>
      <c r="G228" s="2413" t="s">
        <v>2614</v>
      </c>
      <c r="H228" s="2413" t="s">
        <v>24</v>
      </c>
      <c r="I228" s="2413" t="s">
        <v>1007</v>
      </c>
    </row>
    <row customHeight="1" ht="11.25">
      <c r="A229" s="2413" t="s">
        <v>2194</v>
      </c>
      <c r="B229" s="2413" t="s">
        <v>14</v>
      </c>
      <c r="C229" s="2413" t="s">
        <v>2615</v>
      </c>
      <c r="D229" s="2413" t="s">
        <v>46</v>
      </c>
      <c r="E229" s="2413" t="s">
        <v>49</v>
      </c>
      <c r="F229" s="2413" t="s">
        <v>51</v>
      </c>
      <c r="G229" s="2413" t="s">
        <v>24</v>
      </c>
      <c r="H229" s="2413" t="s">
        <v>24</v>
      </c>
      <c r="I229" s="2413" t="s">
        <v>1007</v>
      </c>
    </row>
    <row customHeight="1" ht="11.25">
      <c r="A230" s="2413" t="s">
        <v>2194</v>
      </c>
      <c r="B230" s="2413" t="s">
        <v>14</v>
      </c>
      <c r="C230" s="2413" t="s">
        <v>2616</v>
      </c>
      <c r="D230" s="2413" t="s">
        <v>2617</v>
      </c>
      <c r="E230" s="2413" t="s">
        <v>2618</v>
      </c>
      <c r="F230" s="2413" t="s">
        <v>2318</v>
      </c>
      <c r="G230" s="2413" t="s">
        <v>2619</v>
      </c>
      <c r="H230" s="2413" t="s">
        <v>24</v>
      </c>
      <c r="I230" s="2413" t="s">
        <v>1007</v>
      </c>
    </row>
    <row customHeight="1" ht="11.25">
      <c r="A231" s="2413" t="s">
        <v>2194</v>
      </c>
      <c r="B231" s="2413" t="s">
        <v>14</v>
      </c>
      <c r="C231" s="2413" t="s">
        <v>2623</v>
      </c>
      <c r="D231" s="2413" t="s">
        <v>2624</v>
      </c>
      <c r="E231" s="2413" t="s">
        <v>2625</v>
      </c>
      <c r="F231" s="2413" t="s">
        <v>2375</v>
      </c>
      <c r="G231" s="2413" t="s">
        <v>2626</v>
      </c>
      <c r="H231" s="2413" t="s">
        <v>24</v>
      </c>
      <c r="I231" s="2413" t="s">
        <v>1007</v>
      </c>
    </row>
    <row customHeight="1" ht="11.25">
      <c r="A232" s="2413" t="s">
        <v>2194</v>
      </c>
      <c r="B232" s="2413" t="s">
        <v>14</v>
      </c>
      <c r="C232" s="2413" t="s">
        <v>2649</v>
      </c>
      <c r="D232" s="2413" t="s">
        <v>2650</v>
      </c>
      <c r="E232" s="2413" t="s">
        <v>2651</v>
      </c>
      <c r="F232" s="2413" t="s">
        <v>2380</v>
      </c>
      <c r="G232" s="2413" t="s">
        <v>24</v>
      </c>
      <c r="H232" s="2413" t="s">
        <v>24</v>
      </c>
      <c r="I232" s="2413" t="s">
        <v>1007</v>
      </c>
    </row>
    <row customHeight="1" ht="11.25">
      <c r="A233" s="2413" t="s">
        <v>2194</v>
      </c>
      <c r="B233" s="2413" t="s">
        <v>14</v>
      </c>
      <c r="C233" s="2413" t="s">
        <v>2663</v>
      </c>
      <c r="D233" s="2413" t="s">
        <v>2664</v>
      </c>
      <c r="E233" s="2413" t="s">
        <v>2665</v>
      </c>
      <c r="F233" s="2413" t="s">
        <v>2380</v>
      </c>
      <c r="G233" s="2413" t="s">
        <v>24</v>
      </c>
      <c r="H233" s="2413" t="s">
        <v>24</v>
      </c>
      <c r="I233" s="2413" t="s">
        <v>1007</v>
      </c>
    </row>
    <row customHeight="1" ht="11.25">
      <c r="A234" s="2413" t="s">
        <v>2194</v>
      </c>
      <c r="B234" s="2413" t="s">
        <v>14</v>
      </c>
      <c r="C234" s="2413" t="s">
        <v>2700</v>
      </c>
      <c r="D234" s="2413" t="s">
        <v>2701</v>
      </c>
      <c r="E234" s="2413" t="s">
        <v>2702</v>
      </c>
      <c r="F234" s="2413" t="s">
        <v>2318</v>
      </c>
      <c r="G234" s="2413" t="s">
        <v>24</v>
      </c>
      <c r="H234" s="2413" t="s">
        <v>24</v>
      </c>
      <c r="I234" s="2413" t="s">
        <v>1007</v>
      </c>
    </row>
    <row customHeight="1" ht="11.25">
      <c r="A235" s="2413" t="s">
        <v>2194</v>
      </c>
      <c r="B235" s="2413" t="s">
        <v>14</v>
      </c>
      <c r="C235" s="2413" t="s">
        <v>2706</v>
      </c>
      <c r="D235" s="2413" t="s">
        <v>2707</v>
      </c>
      <c r="E235" s="2413" t="s">
        <v>2708</v>
      </c>
      <c r="F235" s="2413" t="s">
        <v>2231</v>
      </c>
      <c r="G235" s="2413" t="s">
        <v>24</v>
      </c>
      <c r="H235" s="2413" t="s">
        <v>24</v>
      </c>
      <c r="I235" s="2413" t="s">
        <v>1007</v>
      </c>
    </row>
    <row customHeight="1" ht="11.25">
      <c r="A236" s="2413" t="s">
        <v>2194</v>
      </c>
      <c r="B236" s="2413" t="s">
        <v>14</v>
      </c>
      <c r="C236" s="2413" t="s">
        <v>2718</v>
      </c>
      <c r="D236" s="2413" t="s">
        <v>2719</v>
      </c>
      <c r="E236" s="2413" t="s">
        <v>2720</v>
      </c>
      <c r="F236" s="2413" t="s">
        <v>2231</v>
      </c>
      <c r="G236" s="2413" t="s">
        <v>2391</v>
      </c>
      <c r="H236" s="2413" t="s">
        <v>24</v>
      </c>
      <c r="I236" s="2413" t="s">
        <v>1007</v>
      </c>
    </row>
    <row customHeight="1" ht="11.25">
      <c r="A237" s="2413" t="s">
        <v>2194</v>
      </c>
      <c r="B237" s="2413" t="s">
        <v>14</v>
      </c>
      <c r="C237" s="2413" t="s">
        <v>2733</v>
      </c>
      <c r="D237" s="2413" t="s">
        <v>2734</v>
      </c>
      <c r="E237" s="2413" t="s">
        <v>2735</v>
      </c>
      <c r="F237" s="2413" t="s">
        <v>2223</v>
      </c>
      <c r="G237" s="2413" t="s">
        <v>24</v>
      </c>
      <c r="H237" s="2413" t="s">
        <v>24</v>
      </c>
      <c r="I237" s="2413" t="s">
        <v>1007</v>
      </c>
    </row>
    <row customHeight="1" ht="11.25">
      <c r="A238" s="2413" t="s">
        <v>2194</v>
      </c>
      <c r="B238" s="2413" t="s">
        <v>14</v>
      </c>
      <c r="C238" s="2413" t="s">
        <v>2755</v>
      </c>
      <c r="D238" s="2413" t="s">
        <v>2756</v>
      </c>
      <c r="E238" s="2413" t="s">
        <v>2757</v>
      </c>
      <c r="F238" s="2413" t="s">
        <v>2208</v>
      </c>
      <c r="G238" s="2413" t="s">
        <v>2572</v>
      </c>
      <c r="H238" s="2413" t="s">
        <v>24</v>
      </c>
      <c r="I238" s="2413" t="s">
        <v>1007</v>
      </c>
    </row>
    <row customHeight="1" ht="11.25">
      <c r="A239" s="2413" t="s">
        <v>2194</v>
      </c>
      <c r="B239" s="2413" t="s">
        <v>14</v>
      </c>
      <c r="C239" s="2413" t="s">
        <v>2761</v>
      </c>
      <c r="D239" s="2413" t="s">
        <v>2762</v>
      </c>
      <c r="E239" s="2413" t="s">
        <v>2763</v>
      </c>
      <c r="F239" s="2413" t="s">
        <v>2380</v>
      </c>
      <c r="G239" s="2413" t="s">
        <v>24</v>
      </c>
      <c r="H239" s="2413" t="s">
        <v>24</v>
      </c>
      <c r="I239" s="2413" t="s">
        <v>1007</v>
      </c>
    </row>
    <row customHeight="1" ht="11.25">
      <c r="A240" s="2413" t="s">
        <v>2194</v>
      </c>
      <c r="B240" s="2413" t="s">
        <v>14</v>
      </c>
      <c r="C240" s="2413" t="s">
        <v>2771</v>
      </c>
      <c r="D240" s="2413" t="s">
        <v>2772</v>
      </c>
      <c r="E240" s="2413" t="s">
        <v>2773</v>
      </c>
      <c r="F240" s="2413" t="s">
        <v>2231</v>
      </c>
      <c r="G240" s="2413" t="s">
        <v>24</v>
      </c>
      <c r="H240" s="2413" t="s">
        <v>24</v>
      </c>
      <c r="I240" s="2413" t="s">
        <v>1007</v>
      </c>
    </row>
    <row customHeight="1" ht="11.25">
      <c r="A241" s="2413" t="s">
        <v>2194</v>
      </c>
      <c r="B241" s="2413" t="s">
        <v>14</v>
      </c>
      <c r="C241" s="2413" t="s">
        <v>2774</v>
      </c>
      <c r="D241" s="2413" t="s">
        <v>2775</v>
      </c>
      <c r="E241" s="2413" t="s">
        <v>2776</v>
      </c>
      <c r="F241" s="2413" t="s">
        <v>2332</v>
      </c>
      <c r="G241" s="2413" t="s">
        <v>2777</v>
      </c>
      <c r="H241" s="2413" t="s">
        <v>24</v>
      </c>
      <c r="I241" s="2413" t="s">
        <v>1007</v>
      </c>
    </row>
    <row customHeight="1" ht="11.25">
      <c r="A242" s="2413" t="s">
        <v>2194</v>
      </c>
      <c r="B242" s="2413" t="s">
        <v>14</v>
      </c>
      <c r="C242" s="2413" t="s">
        <v>2792</v>
      </c>
      <c r="D242" s="2413" t="s">
        <v>2793</v>
      </c>
      <c r="E242" s="2413" t="s">
        <v>2794</v>
      </c>
      <c r="F242" s="2413" t="s">
        <v>2518</v>
      </c>
      <c r="G242" s="2413" t="s">
        <v>24</v>
      </c>
      <c r="H242" s="2413" t="s">
        <v>24</v>
      </c>
      <c r="I242" s="2413" t="s">
        <v>1007</v>
      </c>
    </row>
    <row customHeight="1" ht="11.25">
      <c r="A243" s="2413" t="s">
        <v>2194</v>
      </c>
      <c r="B243" s="2413" t="s">
        <v>14</v>
      </c>
      <c r="C243" s="2413" t="s">
        <v>2795</v>
      </c>
      <c r="D243" s="2413" t="s">
        <v>2796</v>
      </c>
      <c r="E243" s="2413" t="s">
        <v>2797</v>
      </c>
      <c r="F243" s="2413" t="s">
        <v>2501</v>
      </c>
      <c r="G243" s="2413" t="s">
        <v>24</v>
      </c>
      <c r="H243" s="2413" t="s">
        <v>24</v>
      </c>
      <c r="I243" s="2413" t="s">
        <v>1007</v>
      </c>
    </row>
    <row customHeight="1" ht="11.25">
      <c r="A244" s="2413" t="s">
        <v>2194</v>
      </c>
      <c r="B244" s="2413" t="s">
        <v>14</v>
      </c>
      <c r="C244" s="2413" t="s">
        <v>2798</v>
      </c>
      <c r="D244" s="2413" t="s">
        <v>2799</v>
      </c>
      <c r="E244" s="2413" t="s">
        <v>2800</v>
      </c>
      <c r="F244" s="2413" t="s">
        <v>2375</v>
      </c>
      <c r="G244" s="2413" t="s">
        <v>24</v>
      </c>
      <c r="H244" s="2413" t="s">
        <v>24</v>
      </c>
      <c r="I244" s="2413" t="s">
        <v>1007</v>
      </c>
    </row>
    <row customHeight="1" ht="11.25">
      <c r="A245" s="2413" t="s">
        <v>2194</v>
      </c>
      <c r="B245" s="2413" t="s">
        <v>14</v>
      </c>
      <c r="C245" s="2413" t="s">
        <v>2831</v>
      </c>
      <c r="D245" s="2413" t="s">
        <v>2832</v>
      </c>
      <c r="E245" s="2413" t="s">
        <v>2833</v>
      </c>
      <c r="F245" s="2413" t="s">
        <v>2223</v>
      </c>
      <c r="G245" s="2413" t="s">
        <v>24</v>
      </c>
      <c r="H245" s="2413" t="s">
        <v>24</v>
      </c>
      <c r="I245" s="2413" t="s">
        <v>1007</v>
      </c>
    </row>
    <row customHeight="1" ht="11.25">
      <c r="A246" s="2413" t="s">
        <v>2194</v>
      </c>
      <c r="B246" s="2413" t="s">
        <v>14</v>
      </c>
      <c r="C246" s="2413" t="s">
        <v>2834</v>
      </c>
      <c r="D246" s="2413" t="s">
        <v>2835</v>
      </c>
      <c r="E246" s="2413" t="s">
        <v>2362</v>
      </c>
      <c r="F246" s="2413" t="s">
        <v>2273</v>
      </c>
      <c r="G246" s="2413" t="s">
        <v>24</v>
      </c>
      <c r="H246" s="2413" t="s">
        <v>24</v>
      </c>
      <c r="I246" s="2413" t="s">
        <v>1007</v>
      </c>
    </row>
    <row customHeight="1" ht="11.25">
      <c r="A247" s="2413" t="s">
        <v>2194</v>
      </c>
      <c r="B247" s="2413" t="s">
        <v>14</v>
      </c>
      <c r="C247" s="2413" t="s">
        <v>2836</v>
      </c>
      <c r="D247" s="2413" t="s">
        <v>2837</v>
      </c>
      <c r="E247" s="2413" t="s">
        <v>2838</v>
      </c>
      <c r="F247" s="2413" t="s">
        <v>2839</v>
      </c>
      <c r="G247" s="2413" t="s">
        <v>24</v>
      </c>
      <c r="H247" s="2413" t="s">
        <v>24</v>
      </c>
      <c r="I247" s="2413" t="s">
        <v>1007</v>
      </c>
    </row>
    <row customHeight="1" ht="11.25">
      <c r="A248" s="2413" t="s">
        <v>2194</v>
      </c>
      <c r="B248" s="2413" t="s">
        <v>14</v>
      </c>
      <c r="C248" s="2413" t="s">
        <v>2847</v>
      </c>
      <c r="D248" s="2413" t="s">
        <v>2848</v>
      </c>
      <c r="E248" s="2413" t="s">
        <v>2849</v>
      </c>
      <c r="F248" s="2413" t="s">
        <v>2850</v>
      </c>
      <c r="G248" s="2413" t="s">
        <v>24</v>
      </c>
      <c r="H248" s="2413" t="s">
        <v>24</v>
      </c>
      <c r="I248" s="2413" t="s">
        <v>1007</v>
      </c>
    </row>
    <row customHeight="1" ht="11.25">
      <c r="A249" s="2413" t="s">
        <v>2194</v>
      </c>
      <c r="B249" s="2413" t="s">
        <v>14</v>
      </c>
      <c r="C249" s="2413" t="s">
        <v>2200</v>
      </c>
      <c r="D249" s="2413" t="s">
        <v>2201</v>
      </c>
      <c r="E249" s="2413" t="s">
        <v>2202</v>
      </c>
      <c r="F249" s="2413" t="s">
        <v>2203</v>
      </c>
      <c r="G249" s="2413" t="s">
        <v>2204</v>
      </c>
      <c r="H249" s="2413" t="s">
        <v>24</v>
      </c>
      <c r="I249" s="2413" t="s">
        <v>984</v>
      </c>
    </row>
    <row customHeight="1" ht="11.25">
      <c r="A250" s="2413" t="s">
        <v>2194</v>
      </c>
      <c r="B250" s="2413" t="s">
        <v>14</v>
      </c>
      <c r="C250" s="2413" t="s">
        <v>2858</v>
      </c>
      <c r="D250" s="2413" t="s">
        <v>2859</v>
      </c>
      <c r="E250" s="2413" t="s">
        <v>2860</v>
      </c>
      <c r="F250" s="2413" t="s">
        <v>2269</v>
      </c>
      <c r="G250" s="2413" t="s">
        <v>24</v>
      </c>
      <c r="H250" s="2413" t="s">
        <v>24</v>
      </c>
      <c r="I250" s="2413" t="s">
        <v>984</v>
      </c>
    </row>
    <row customHeight="1" ht="11.25">
      <c r="A251" s="2413" t="s">
        <v>2194</v>
      </c>
      <c r="B251" s="2413" t="s">
        <v>14</v>
      </c>
      <c r="C251" s="2413" t="s">
        <v>2861</v>
      </c>
      <c r="D251" s="2413" t="s">
        <v>2862</v>
      </c>
      <c r="E251" s="2413" t="s">
        <v>2863</v>
      </c>
      <c r="F251" s="2413" t="s">
        <v>2423</v>
      </c>
      <c r="G251" s="2413" t="s">
        <v>2864</v>
      </c>
      <c r="H251" s="2413" t="s">
        <v>24</v>
      </c>
      <c r="I251" s="2413" t="s">
        <v>984</v>
      </c>
    </row>
    <row customHeight="1" ht="11.25">
      <c r="A252" s="2413" t="s">
        <v>2194</v>
      </c>
      <c r="B252" s="2413" t="s">
        <v>14</v>
      </c>
      <c r="C252" s="2413" t="s">
        <v>2209</v>
      </c>
      <c r="D252" s="2413" t="s">
        <v>2210</v>
      </c>
      <c r="E252" s="2413" t="s">
        <v>2211</v>
      </c>
      <c r="F252" s="2413" t="s">
        <v>2208</v>
      </c>
      <c r="G252" s="2413" t="s">
        <v>24</v>
      </c>
      <c r="H252" s="2413" t="s">
        <v>24</v>
      </c>
      <c r="I252" s="2413" t="s">
        <v>984</v>
      </c>
    </row>
    <row customHeight="1" ht="11.25">
      <c r="A253" s="2413" t="s">
        <v>2194</v>
      </c>
      <c r="B253" s="2413" t="s">
        <v>14</v>
      </c>
      <c r="C253" s="2413" t="s">
        <v>2212</v>
      </c>
      <c r="D253" s="2413" t="s">
        <v>2213</v>
      </c>
      <c r="E253" s="2413" t="s">
        <v>2214</v>
      </c>
      <c r="F253" s="2413" t="s">
        <v>2215</v>
      </c>
      <c r="G253" s="2413" t="s">
        <v>24</v>
      </c>
      <c r="H253" s="2413" t="s">
        <v>24</v>
      </c>
      <c r="I253" s="2413" t="s">
        <v>984</v>
      </c>
    </row>
    <row customHeight="1" ht="11.25">
      <c r="A254" s="2413" t="s">
        <v>2194</v>
      </c>
      <c r="B254" s="2413" t="s">
        <v>14</v>
      </c>
      <c r="C254" s="2413" t="s">
        <v>2216</v>
      </c>
      <c r="D254" s="2413" t="s">
        <v>2217</v>
      </c>
      <c r="E254" s="2413" t="s">
        <v>2218</v>
      </c>
      <c r="F254" s="2413" t="s">
        <v>2203</v>
      </c>
      <c r="G254" s="2413" t="s">
        <v>2219</v>
      </c>
      <c r="H254" s="2413" t="s">
        <v>24</v>
      </c>
      <c r="I254" s="2413" t="s">
        <v>984</v>
      </c>
    </row>
    <row customHeight="1" ht="11.25">
      <c r="A255" s="2413" t="s">
        <v>2194</v>
      </c>
      <c r="B255" s="2413" t="s">
        <v>14</v>
      </c>
      <c r="C255" s="2413" t="s">
        <v>2220</v>
      </c>
      <c r="D255" s="2413" t="s">
        <v>2221</v>
      </c>
      <c r="E255" s="2413" t="s">
        <v>2222</v>
      </c>
      <c r="F255" s="2413" t="s">
        <v>2223</v>
      </c>
      <c r="G255" s="2413" t="s">
        <v>24</v>
      </c>
      <c r="H255" s="2413" t="s">
        <v>24</v>
      </c>
      <c r="I255" s="2413" t="s">
        <v>984</v>
      </c>
    </row>
    <row customHeight="1" ht="11.25">
      <c r="A256" s="2413" t="s">
        <v>2194</v>
      </c>
      <c r="B256" s="2413" t="s">
        <v>14</v>
      </c>
      <c r="C256" s="2413" t="s">
        <v>2224</v>
      </c>
      <c r="D256" s="2413" t="s">
        <v>2225</v>
      </c>
      <c r="E256" s="2413" t="s">
        <v>2226</v>
      </c>
      <c r="F256" s="2413" t="s">
        <v>2227</v>
      </c>
      <c r="G256" s="2413" t="s">
        <v>24</v>
      </c>
      <c r="H256" s="2413" t="s">
        <v>24</v>
      </c>
      <c r="I256" s="2413" t="s">
        <v>984</v>
      </c>
    </row>
    <row customHeight="1" ht="11.25">
      <c r="A257" s="2413" t="s">
        <v>2194</v>
      </c>
      <c r="B257" s="2413" t="s">
        <v>14</v>
      </c>
      <c r="C257" s="2413" t="s">
        <v>2865</v>
      </c>
      <c r="D257" s="2413" t="s">
        <v>2866</v>
      </c>
      <c r="E257" s="2413" t="s">
        <v>2867</v>
      </c>
      <c r="F257" s="2413" t="s">
        <v>2868</v>
      </c>
      <c r="G257" s="2413" t="s">
        <v>24</v>
      </c>
      <c r="H257" s="2413" t="s">
        <v>24</v>
      </c>
      <c r="I257" s="2413" t="s">
        <v>984</v>
      </c>
    </row>
    <row customHeight="1" ht="11.25">
      <c r="A258" s="2413" t="s">
        <v>2194</v>
      </c>
      <c r="B258" s="2413" t="s">
        <v>14</v>
      </c>
      <c r="C258" s="2413" t="s">
        <v>2869</v>
      </c>
      <c r="D258" s="2413" t="s">
        <v>2870</v>
      </c>
      <c r="E258" s="2413" t="s">
        <v>2871</v>
      </c>
      <c r="F258" s="2413" t="s">
        <v>2292</v>
      </c>
      <c r="G258" s="2413" t="s">
        <v>24</v>
      </c>
      <c r="H258" s="2413" t="s">
        <v>24</v>
      </c>
      <c r="I258" s="2413" t="s">
        <v>984</v>
      </c>
    </row>
    <row customHeight="1" ht="11.25">
      <c r="A259" s="2413" t="s">
        <v>2194</v>
      </c>
      <c r="B259" s="2413" t="s">
        <v>14</v>
      </c>
      <c r="C259" s="2413" t="s">
        <v>2232</v>
      </c>
      <c r="D259" s="2413" t="s">
        <v>2233</v>
      </c>
      <c r="E259" s="2413" t="s">
        <v>2234</v>
      </c>
      <c r="F259" s="2413" t="s">
        <v>2235</v>
      </c>
      <c r="G259" s="2413" t="s">
        <v>24</v>
      </c>
      <c r="H259" s="2413" t="s">
        <v>24</v>
      </c>
      <c r="I259" s="2413" t="s">
        <v>984</v>
      </c>
    </row>
    <row customHeight="1" ht="11.25">
      <c r="A260" s="2413" t="s">
        <v>2194</v>
      </c>
      <c r="B260" s="2413" t="s">
        <v>14</v>
      </c>
      <c r="C260" s="2413" t="s">
        <v>2236</v>
      </c>
      <c r="D260" s="2413" t="s">
        <v>2237</v>
      </c>
      <c r="E260" s="2413" t="s">
        <v>2238</v>
      </c>
      <c r="F260" s="2413" t="s">
        <v>2239</v>
      </c>
      <c r="G260" s="2413" t="s">
        <v>24</v>
      </c>
      <c r="H260" s="2413" t="s">
        <v>24</v>
      </c>
      <c r="I260" s="2413" t="s">
        <v>984</v>
      </c>
    </row>
    <row customHeight="1" ht="11.25">
      <c r="A261" s="2413" t="s">
        <v>2194</v>
      </c>
      <c r="B261" s="2413" t="s">
        <v>14</v>
      </c>
      <c r="C261" s="2413" t="s">
        <v>2255</v>
      </c>
      <c r="D261" s="2413" t="s">
        <v>2256</v>
      </c>
      <c r="E261" s="2413" t="s">
        <v>2257</v>
      </c>
      <c r="F261" s="2413" t="s">
        <v>2258</v>
      </c>
      <c r="G261" s="2413" t="s">
        <v>24</v>
      </c>
      <c r="H261" s="2413" t="s">
        <v>2259</v>
      </c>
      <c r="I261" s="2413" t="s">
        <v>984</v>
      </c>
    </row>
    <row customHeight="1" ht="11.25">
      <c r="A262" s="2413" t="s">
        <v>2194</v>
      </c>
      <c r="B262" s="2413" t="s">
        <v>14</v>
      </c>
      <c r="C262" s="2413" t="s">
        <v>2266</v>
      </c>
      <c r="D262" s="2413" t="s">
        <v>2267</v>
      </c>
      <c r="E262" s="2413" t="s">
        <v>2268</v>
      </c>
      <c r="F262" s="2413" t="s">
        <v>2269</v>
      </c>
      <c r="G262" s="2413" t="s">
        <v>24</v>
      </c>
      <c r="H262" s="2413" t="s">
        <v>24</v>
      </c>
      <c r="I262" s="2413" t="s">
        <v>984</v>
      </c>
    </row>
    <row customHeight="1" ht="11.25">
      <c r="A263" s="2413" t="s">
        <v>2194</v>
      </c>
      <c r="B263" s="2413" t="s">
        <v>14</v>
      </c>
      <c r="C263" s="2413" t="s">
        <v>2278</v>
      </c>
      <c r="D263" s="2413" t="s">
        <v>2279</v>
      </c>
      <c r="E263" s="2413" t="s">
        <v>2280</v>
      </c>
      <c r="F263" s="2413" t="s">
        <v>2281</v>
      </c>
      <c r="G263" s="2413" t="s">
        <v>2219</v>
      </c>
      <c r="H263" s="2413" t="s">
        <v>24</v>
      </c>
      <c r="I263" s="2413" t="s">
        <v>984</v>
      </c>
    </row>
    <row customHeight="1" ht="11.25">
      <c r="A264" s="2413" t="s">
        <v>2194</v>
      </c>
      <c r="B264" s="2413" t="s">
        <v>14</v>
      </c>
      <c r="C264" s="2413" t="s">
        <v>2285</v>
      </c>
      <c r="D264" s="2413" t="s">
        <v>2286</v>
      </c>
      <c r="E264" s="2413" t="s">
        <v>2287</v>
      </c>
      <c r="F264" s="2413" t="s">
        <v>2288</v>
      </c>
      <c r="G264" s="2413" t="s">
        <v>24</v>
      </c>
      <c r="H264" s="2413" t="s">
        <v>24</v>
      </c>
      <c r="I264" s="2413" t="s">
        <v>984</v>
      </c>
    </row>
    <row customHeight="1" ht="11.25">
      <c r="A265" s="2413" t="s">
        <v>2194</v>
      </c>
      <c r="B265" s="2413" t="s">
        <v>14</v>
      </c>
      <c r="C265" s="2413" t="s">
        <v>2289</v>
      </c>
      <c r="D265" s="2413" t="s">
        <v>2290</v>
      </c>
      <c r="E265" s="2413" t="s">
        <v>2291</v>
      </c>
      <c r="F265" s="2413" t="s">
        <v>2292</v>
      </c>
      <c r="G265" s="2413" t="s">
        <v>24</v>
      </c>
      <c r="H265" s="2413" t="s">
        <v>24</v>
      </c>
      <c r="I265" s="2413" t="s">
        <v>984</v>
      </c>
    </row>
    <row customHeight="1" ht="11.25">
      <c r="A266" s="2413" t="s">
        <v>2194</v>
      </c>
      <c r="B266" s="2413" t="s">
        <v>14</v>
      </c>
      <c r="C266" s="2413" t="s">
        <v>2296</v>
      </c>
      <c r="D266" s="2413" t="s">
        <v>2297</v>
      </c>
      <c r="E266" s="2413" t="s">
        <v>2298</v>
      </c>
      <c r="F266" s="2413" t="s">
        <v>2299</v>
      </c>
      <c r="G266" s="2413" t="s">
        <v>24</v>
      </c>
      <c r="H266" s="2413" t="s">
        <v>24</v>
      </c>
      <c r="I266" s="2413" t="s">
        <v>984</v>
      </c>
    </row>
    <row customHeight="1" ht="11.25">
      <c r="A267" s="2413" t="s">
        <v>2194</v>
      </c>
      <c r="B267" s="2413" t="s">
        <v>14</v>
      </c>
      <c r="C267" s="2413" t="s">
        <v>2300</v>
      </c>
      <c r="D267" s="2413" t="s">
        <v>2301</v>
      </c>
      <c r="E267" s="2413" t="s">
        <v>2298</v>
      </c>
      <c r="F267" s="2413" t="s">
        <v>2302</v>
      </c>
      <c r="G267" s="2413" t="s">
        <v>24</v>
      </c>
      <c r="H267" s="2413" t="s">
        <v>24</v>
      </c>
      <c r="I267" s="2413" t="s">
        <v>984</v>
      </c>
    </row>
    <row customHeight="1" ht="11.25">
      <c r="A268" s="2413" t="s">
        <v>2194</v>
      </c>
      <c r="B268" s="2413" t="s">
        <v>14</v>
      </c>
      <c r="C268" s="2413" t="s">
        <v>2872</v>
      </c>
      <c r="D268" s="2413" t="s">
        <v>2873</v>
      </c>
      <c r="E268" s="2413" t="s">
        <v>2874</v>
      </c>
      <c r="F268" s="2413" t="s">
        <v>2481</v>
      </c>
      <c r="G268" s="2413" t="s">
        <v>24</v>
      </c>
      <c r="H268" s="2413" t="s">
        <v>24</v>
      </c>
      <c r="I268" s="2413" t="s">
        <v>984</v>
      </c>
    </row>
    <row customHeight="1" ht="11.25">
      <c r="A269" s="2413" t="s">
        <v>2194</v>
      </c>
      <c r="B269" s="2413" t="s">
        <v>14</v>
      </c>
      <c r="C269" s="2413" t="s">
        <v>2303</v>
      </c>
      <c r="D269" s="2413" t="s">
        <v>2304</v>
      </c>
      <c r="E269" s="2413" t="s">
        <v>2305</v>
      </c>
      <c r="F269" s="2413" t="s">
        <v>2292</v>
      </c>
      <c r="G269" s="2413" t="s">
        <v>24</v>
      </c>
      <c r="H269" s="2413" t="s">
        <v>24</v>
      </c>
      <c r="I269" s="2413" t="s">
        <v>984</v>
      </c>
    </row>
    <row customHeight="1" ht="11.25">
      <c r="A270" s="2413" t="s">
        <v>2194</v>
      </c>
      <c r="B270" s="2413" t="s">
        <v>14</v>
      </c>
      <c r="C270" s="2413" t="s">
        <v>2306</v>
      </c>
      <c r="D270" s="2413" t="s">
        <v>2307</v>
      </c>
      <c r="E270" s="2413" t="s">
        <v>2308</v>
      </c>
      <c r="F270" s="2413" t="s">
        <v>2231</v>
      </c>
      <c r="G270" s="2413" t="s">
        <v>24</v>
      </c>
      <c r="H270" s="2413" t="s">
        <v>24</v>
      </c>
      <c r="I270" s="2413" t="s">
        <v>984</v>
      </c>
    </row>
    <row customHeight="1" ht="11.25">
      <c r="A271" s="2413" t="s">
        <v>2194</v>
      </c>
      <c r="B271" s="2413" t="s">
        <v>14</v>
      </c>
      <c r="C271" s="2413" t="s">
        <v>2312</v>
      </c>
      <c r="D271" s="2413" t="s">
        <v>2313</v>
      </c>
      <c r="E271" s="2413" t="s">
        <v>2314</v>
      </c>
      <c r="F271" s="2413" t="s">
        <v>2269</v>
      </c>
      <c r="G271" s="2413" t="s">
        <v>24</v>
      </c>
      <c r="H271" s="2413" t="s">
        <v>24</v>
      </c>
      <c r="I271" s="2413" t="s">
        <v>984</v>
      </c>
    </row>
    <row customHeight="1" ht="11.25">
      <c r="A272" s="2413" t="s">
        <v>2194</v>
      </c>
      <c r="B272" s="2413" t="s">
        <v>14</v>
      </c>
      <c r="C272" s="2413" t="s">
        <v>24</v>
      </c>
      <c r="D272" s="2413" t="s">
        <v>2319</v>
      </c>
      <c r="E272" s="2413" t="s">
        <v>2320</v>
      </c>
      <c r="F272" s="2413" t="s">
        <v>2208</v>
      </c>
      <c r="G272" s="2413" t="s">
        <v>24</v>
      </c>
      <c r="H272" s="2413" t="s">
        <v>24</v>
      </c>
      <c r="I272" s="2413" t="s">
        <v>984</v>
      </c>
    </row>
    <row customHeight="1" ht="11.25">
      <c r="A273" s="2413" t="s">
        <v>2194</v>
      </c>
      <c r="B273" s="2413" t="s">
        <v>14</v>
      </c>
      <c r="C273" s="2413" t="s">
        <v>2333</v>
      </c>
      <c r="D273" s="2413" t="s">
        <v>2334</v>
      </c>
      <c r="E273" s="2413" t="s">
        <v>2335</v>
      </c>
      <c r="F273" s="2413" t="s">
        <v>2258</v>
      </c>
      <c r="G273" s="2413" t="s">
        <v>2336</v>
      </c>
      <c r="H273" s="2413" t="s">
        <v>24</v>
      </c>
      <c r="I273" s="2413" t="s">
        <v>984</v>
      </c>
    </row>
    <row customHeight="1" ht="11.25">
      <c r="A274" s="2413" t="s">
        <v>2194</v>
      </c>
      <c r="B274" s="2413" t="s">
        <v>14</v>
      </c>
      <c r="C274" s="2413" t="s">
        <v>2337</v>
      </c>
      <c r="D274" s="2413" t="s">
        <v>2338</v>
      </c>
      <c r="E274" s="2413" t="s">
        <v>2339</v>
      </c>
      <c r="F274" s="2413" t="s">
        <v>2269</v>
      </c>
      <c r="G274" s="2413" t="s">
        <v>24</v>
      </c>
      <c r="H274" s="2413" t="s">
        <v>24</v>
      </c>
      <c r="I274" s="2413" t="s">
        <v>984</v>
      </c>
    </row>
    <row customHeight="1" ht="11.25">
      <c r="A275" s="2413" t="s">
        <v>2194</v>
      </c>
      <c r="B275" s="2413" t="s">
        <v>14</v>
      </c>
      <c r="C275" s="2413" t="s">
        <v>2340</v>
      </c>
      <c r="D275" s="2413" t="s">
        <v>2341</v>
      </c>
      <c r="E275" s="2413" t="s">
        <v>2342</v>
      </c>
      <c r="F275" s="2413" t="s">
        <v>2343</v>
      </c>
      <c r="G275" s="2413" t="s">
        <v>24</v>
      </c>
      <c r="H275" s="2413" t="s">
        <v>24</v>
      </c>
      <c r="I275" s="2413" t="s">
        <v>984</v>
      </c>
    </row>
    <row customHeight="1" ht="11.25">
      <c r="A276" s="2413" t="s">
        <v>2194</v>
      </c>
      <c r="B276" s="2413" t="s">
        <v>14</v>
      </c>
      <c r="C276" s="2413" t="s">
        <v>2875</v>
      </c>
      <c r="D276" s="2413" t="s">
        <v>2876</v>
      </c>
      <c r="E276" s="2413" t="s">
        <v>2877</v>
      </c>
      <c r="F276" s="2413" t="s">
        <v>421</v>
      </c>
      <c r="G276" s="2413" t="s">
        <v>24</v>
      </c>
      <c r="H276" s="2413" t="s">
        <v>24</v>
      </c>
      <c r="I276" s="2413" t="s">
        <v>984</v>
      </c>
    </row>
    <row customHeight="1" ht="11.25">
      <c r="A277" s="2413" t="s">
        <v>2194</v>
      </c>
      <c r="B277" s="2413" t="s">
        <v>14</v>
      </c>
      <c r="C277" s="2413" t="s">
        <v>2347</v>
      </c>
      <c r="D277" s="2413" t="s">
        <v>2348</v>
      </c>
      <c r="E277" s="2413" t="s">
        <v>2349</v>
      </c>
      <c r="F277" s="2413" t="s">
        <v>421</v>
      </c>
      <c r="G277" s="2413" t="s">
        <v>24</v>
      </c>
      <c r="H277" s="2413" t="s">
        <v>24</v>
      </c>
      <c r="I277" s="2413" t="s">
        <v>984</v>
      </c>
    </row>
    <row customHeight="1" ht="11.25">
      <c r="A278" s="2413" t="s">
        <v>2194</v>
      </c>
      <c r="B278" s="2413" t="s">
        <v>14</v>
      </c>
      <c r="C278" s="2413" t="s">
        <v>2353</v>
      </c>
      <c r="D278" s="2413" t="s">
        <v>2354</v>
      </c>
      <c r="E278" s="2413" t="s">
        <v>2355</v>
      </c>
      <c r="F278" s="2413" t="s">
        <v>421</v>
      </c>
      <c r="G278" s="2413" t="s">
        <v>2356</v>
      </c>
      <c r="H278" s="2413" t="s">
        <v>24</v>
      </c>
      <c r="I278" s="2413" t="s">
        <v>984</v>
      </c>
    </row>
    <row customHeight="1" ht="11.25">
      <c r="A279" s="2413" t="s">
        <v>2194</v>
      </c>
      <c r="B279" s="2413" t="s">
        <v>14</v>
      </c>
      <c r="C279" s="2413" t="s">
        <v>2878</v>
      </c>
      <c r="D279" s="2413" t="s">
        <v>2879</v>
      </c>
      <c r="E279" s="2413" t="s">
        <v>2880</v>
      </c>
      <c r="F279" s="2413" t="s">
        <v>421</v>
      </c>
      <c r="G279" s="2413" t="s">
        <v>2881</v>
      </c>
      <c r="H279" s="2413" t="s">
        <v>2882</v>
      </c>
      <c r="I279" s="2413" t="s">
        <v>984</v>
      </c>
    </row>
    <row customHeight="1" ht="11.25">
      <c r="A280" s="2413" t="s">
        <v>2194</v>
      </c>
      <c r="B280" s="2413" t="s">
        <v>14</v>
      </c>
      <c r="C280" s="2413" t="s">
        <v>2357</v>
      </c>
      <c r="D280" s="2413" t="s">
        <v>2358</v>
      </c>
      <c r="E280" s="2413" t="s">
        <v>2359</v>
      </c>
      <c r="F280" s="2413" t="s">
        <v>421</v>
      </c>
      <c r="G280" s="2413" t="s">
        <v>24</v>
      </c>
      <c r="H280" s="2413" t="s">
        <v>24</v>
      </c>
      <c r="I280" s="2413" t="s">
        <v>984</v>
      </c>
    </row>
    <row customHeight="1" ht="11.25">
      <c r="A281" s="2413" t="s">
        <v>2194</v>
      </c>
      <c r="B281" s="2413" t="s">
        <v>14</v>
      </c>
      <c r="C281" s="2413" t="s">
        <v>2883</v>
      </c>
      <c r="D281" s="2413" t="s">
        <v>2884</v>
      </c>
      <c r="E281" s="2413" t="s">
        <v>2885</v>
      </c>
      <c r="F281" s="2413" t="s">
        <v>421</v>
      </c>
      <c r="G281" s="2413" t="s">
        <v>2886</v>
      </c>
      <c r="H281" s="2413" t="s">
        <v>24</v>
      </c>
      <c r="I281" s="2413" t="s">
        <v>984</v>
      </c>
    </row>
    <row customHeight="1" ht="11.25">
      <c r="A282" s="2413" t="s">
        <v>2194</v>
      </c>
      <c r="B282" s="2413" t="s">
        <v>14</v>
      </c>
      <c r="C282" s="2413" t="s">
        <v>2365</v>
      </c>
      <c r="D282" s="2413" t="s">
        <v>2366</v>
      </c>
      <c r="E282" s="2413" t="s">
        <v>2367</v>
      </c>
      <c r="F282" s="2413" t="s">
        <v>2368</v>
      </c>
      <c r="G282" s="2413" t="s">
        <v>24</v>
      </c>
      <c r="H282" s="2413" t="s">
        <v>24</v>
      </c>
      <c r="I282" s="2413" t="s">
        <v>984</v>
      </c>
    </row>
    <row customHeight="1" ht="11.25">
      <c r="A283" s="2413" t="s">
        <v>2194</v>
      </c>
      <c r="B283" s="2413" t="s">
        <v>14</v>
      </c>
      <c r="C283" s="2413" t="s">
        <v>2887</v>
      </c>
      <c r="D283" s="2413" t="s">
        <v>2888</v>
      </c>
      <c r="E283" s="2413" t="s">
        <v>2367</v>
      </c>
      <c r="F283" s="2413" t="s">
        <v>2889</v>
      </c>
      <c r="G283" s="2413" t="s">
        <v>24</v>
      </c>
      <c r="H283" s="2413" t="s">
        <v>24</v>
      </c>
      <c r="I283" s="2413" t="s">
        <v>984</v>
      </c>
    </row>
    <row customHeight="1" ht="11.25">
      <c r="A284" s="2413" t="s">
        <v>2194</v>
      </c>
      <c r="B284" s="2413" t="s">
        <v>14</v>
      </c>
      <c r="C284" s="2413" t="s">
        <v>2369</v>
      </c>
      <c r="D284" s="2413" t="s">
        <v>2370</v>
      </c>
      <c r="E284" s="2413" t="s">
        <v>2323</v>
      </c>
      <c r="F284" s="2413" t="s">
        <v>2371</v>
      </c>
      <c r="G284" s="2413" t="s">
        <v>24</v>
      </c>
      <c r="H284" s="2413" t="s">
        <v>24</v>
      </c>
      <c r="I284" s="2413" t="s">
        <v>984</v>
      </c>
    </row>
    <row customHeight="1" ht="11.25">
      <c r="A285" s="2413" t="s">
        <v>2194</v>
      </c>
      <c r="B285" s="2413" t="s">
        <v>14</v>
      </c>
      <c r="C285" s="2413" t="s">
        <v>2890</v>
      </c>
      <c r="D285" s="2413" t="s">
        <v>2891</v>
      </c>
      <c r="E285" s="2413" t="s">
        <v>2892</v>
      </c>
      <c r="F285" s="2413" t="s">
        <v>2380</v>
      </c>
      <c r="G285" s="2413" t="s">
        <v>2893</v>
      </c>
      <c r="H285" s="2413" t="s">
        <v>24</v>
      </c>
      <c r="I285" s="2413" t="s">
        <v>984</v>
      </c>
    </row>
    <row customHeight="1" ht="11.25">
      <c r="A286" s="2413" t="s">
        <v>2194</v>
      </c>
      <c r="B286" s="2413" t="s">
        <v>14</v>
      </c>
      <c r="C286" s="2413" t="s">
        <v>2894</v>
      </c>
      <c r="D286" s="2413" t="s">
        <v>2895</v>
      </c>
      <c r="E286" s="2413" t="s">
        <v>2896</v>
      </c>
      <c r="F286" s="2413" t="s">
        <v>2380</v>
      </c>
      <c r="G286" s="2413" t="s">
        <v>24</v>
      </c>
      <c r="H286" s="2413" t="s">
        <v>24</v>
      </c>
      <c r="I286" s="2413" t="s">
        <v>984</v>
      </c>
    </row>
    <row customHeight="1" ht="11.25">
      <c r="A287" s="2413" t="s">
        <v>2194</v>
      </c>
      <c r="B287" s="2413" t="s">
        <v>14</v>
      </c>
      <c r="C287" s="2413" t="s">
        <v>2377</v>
      </c>
      <c r="D287" s="2413" t="s">
        <v>2378</v>
      </c>
      <c r="E287" s="2413" t="s">
        <v>2379</v>
      </c>
      <c r="F287" s="2413" t="s">
        <v>2380</v>
      </c>
      <c r="G287" s="2413" t="s">
        <v>24</v>
      </c>
      <c r="H287" s="2413" t="s">
        <v>24</v>
      </c>
      <c r="I287" s="2413" t="s">
        <v>984</v>
      </c>
    </row>
    <row customHeight="1" ht="11.25">
      <c r="A288" s="2413" t="s">
        <v>2194</v>
      </c>
      <c r="B288" s="2413" t="s">
        <v>14</v>
      </c>
      <c r="C288" s="2413" t="s">
        <v>2897</v>
      </c>
      <c r="D288" s="2413" t="s">
        <v>2898</v>
      </c>
      <c r="E288" s="2413" t="s">
        <v>2899</v>
      </c>
      <c r="F288" s="2413" t="s">
        <v>2380</v>
      </c>
      <c r="G288" s="2413" t="s">
        <v>24</v>
      </c>
      <c r="H288" s="2413" t="s">
        <v>24</v>
      </c>
      <c r="I288" s="2413" t="s">
        <v>984</v>
      </c>
    </row>
    <row customHeight="1" ht="11.25">
      <c r="A289" s="2413" t="s">
        <v>2194</v>
      </c>
      <c r="B289" s="2413" t="s">
        <v>14</v>
      </c>
      <c r="C289" s="2413" t="s">
        <v>2900</v>
      </c>
      <c r="D289" s="2413" t="s">
        <v>2901</v>
      </c>
      <c r="E289" s="2413" t="s">
        <v>2902</v>
      </c>
      <c r="F289" s="2413" t="s">
        <v>2380</v>
      </c>
      <c r="G289" s="2413" t="s">
        <v>24</v>
      </c>
      <c r="H289" s="2413" t="s">
        <v>24</v>
      </c>
      <c r="I289" s="2413" t="s">
        <v>984</v>
      </c>
    </row>
    <row customHeight="1" ht="11.25">
      <c r="A290" s="2413" t="s">
        <v>2194</v>
      </c>
      <c r="B290" s="2413" t="s">
        <v>14</v>
      </c>
      <c r="C290" s="2413" t="s">
        <v>2903</v>
      </c>
      <c r="D290" s="2413" t="s">
        <v>2904</v>
      </c>
      <c r="E290" s="2413" t="s">
        <v>2905</v>
      </c>
      <c r="F290" s="2413" t="s">
        <v>2254</v>
      </c>
      <c r="G290" s="2413" t="s">
        <v>24</v>
      </c>
      <c r="H290" s="2413" t="s">
        <v>24</v>
      </c>
      <c r="I290" s="2413" t="s">
        <v>984</v>
      </c>
    </row>
    <row customHeight="1" ht="11.25">
      <c r="A291" s="2413" t="s">
        <v>2194</v>
      </c>
      <c r="B291" s="2413" t="s">
        <v>14</v>
      </c>
      <c r="C291" s="2413" t="s">
        <v>2384</v>
      </c>
      <c r="D291" s="2413" t="s">
        <v>2385</v>
      </c>
      <c r="E291" s="2413" t="s">
        <v>2386</v>
      </c>
      <c r="F291" s="2413" t="s">
        <v>2380</v>
      </c>
      <c r="G291" s="2413" t="s">
        <v>2387</v>
      </c>
      <c r="H291" s="2413" t="s">
        <v>24</v>
      </c>
      <c r="I291" s="2413" t="s">
        <v>984</v>
      </c>
    </row>
    <row customHeight="1" ht="11.25">
      <c r="A292" s="2413" t="s">
        <v>2194</v>
      </c>
      <c r="B292" s="2413" t="s">
        <v>14</v>
      </c>
      <c r="C292" s="2413" t="s">
        <v>2388</v>
      </c>
      <c r="D292" s="2413" t="s">
        <v>2389</v>
      </c>
      <c r="E292" s="2413" t="s">
        <v>2390</v>
      </c>
      <c r="F292" s="2413" t="s">
        <v>2380</v>
      </c>
      <c r="G292" s="2413" t="s">
        <v>2391</v>
      </c>
      <c r="H292" s="2413" t="s">
        <v>24</v>
      </c>
      <c r="I292" s="2413" t="s">
        <v>984</v>
      </c>
    </row>
    <row customHeight="1" ht="11.25">
      <c r="A293" s="2413" t="s">
        <v>2194</v>
      </c>
      <c r="B293" s="2413" t="s">
        <v>14</v>
      </c>
      <c r="C293" s="2413" t="s">
        <v>2906</v>
      </c>
      <c r="D293" s="2413" t="s">
        <v>2907</v>
      </c>
      <c r="E293" s="2413" t="s">
        <v>2908</v>
      </c>
      <c r="F293" s="2413" t="s">
        <v>2332</v>
      </c>
      <c r="G293" s="2413" t="s">
        <v>24</v>
      </c>
      <c r="H293" s="2413" t="s">
        <v>24</v>
      </c>
      <c r="I293" s="2413" t="s">
        <v>984</v>
      </c>
    </row>
    <row customHeight="1" ht="11.25">
      <c r="A294" s="2413" t="s">
        <v>2194</v>
      </c>
      <c r="B294" s="2413" t="s">
        <v>14</v>
      </c>
      <c r="C294" s="2413" t="s">
        <v>2392</v>
      </c>
      <c r="D294" s="2413" t="s">
        <v>2393</v>
      </c>
      <c r="E294" s="2413" t="s">
        <v>2394</v>
      </c>
      <c r="F294" s="2413" t="s">
        <v>2332</v>
      </c>
      <c r="G294" s="2413" t="s">
        <v>24</v>
      </c>
      <c r="H294" s="2413" t="s">
        <v>24</v>
      </c>
      <c r="I294" s="2413" t="s">
        <v>984</v>
      </c>
    </row>
    <row customHeight="1" ht="11.25">
      <c r="A295" s="2413" t="s">
        <v>2194</v>
      </c>
      <c r="B295" s="2413" t="s">
        <v>14</v>
      </c>
      <c r="C295" s="2413" t="s">
        <v>2909</v>
      </c>
      <c r="D295" s="2413" t="s">
        <v>2910</v>
      </c>
      <c r="E295" s="2413" t="s">
        <v>2911</v>
      </c>
      <c r="F295" s="2413" t="s">
        <v>2912</v>
      </c>
      <c r="G295" s="2413" t="s">
        <v>24</v>
      </c>
      <c r="H295" s="2413" t="s">
        <v>24</v>
      </c>
      <c r="I295" s="2413" t="s">
        <v>984</v>
      </c>
    </row>
    <row customHeight="1" ht="11.25">
      <c r="A296" s="2413" t="s">
        <v>2194</v>
      </c>
      <c r="B296" s="2413" t="s">
        <v>14</v>
      </c>
      <c r="C296" s="2413" t="s">
        <v>2913</v>
      </c>
      <c r="D296" s="2413" t="s">
        <v>2914</v>
      </c>
      <c r="E296" s="2413" t="s">
        <v>2915</v>
      </c>
      <c r="F296" s="2413" t="s">
        <v>2401</v>
      </c>
      <c r="G296" s="2413" t="s">
        <v>24</v>
      </c>
      <c r="H296" s="2413" t="s">
        <v>24</v>
      </c>
      <c r="I296" s="2413" t="s">
        <v>984</v>
      </c>
    </row>
    <row customHeight="1" ht="11.25">
      <c r="A297" s="2413" t="s">
        <v>2194</v>
      </c>
      <c r="B297" s="2413" t="s">
        <v>14</v>
      </c>
      <c r="C297" s="2413" t="s">
        <v>2395</v>
      </c>
      <c r="D297" s="2413" t="s">
        <v>2396</v>
      </c>
      <c r="E297" s="2413" t="s">
        <v>2397</v>
      </c>
      <c r="F297" s="2413" t="s">
        <v>2380</v>
      </c>
      <c r="G297" s="2413" t="s">
        <v>24</v>
      </c>
      <c r="H297" s="2413" t="s">
        <v>24</v>
      </c>
      <c r="I297" s="2413" t="s">
        <v>984</v>
      </c>
    </row>
    <row customHeight="1" ht="11.25">
      <c r="A298" s="2413" t="s">
        <v>2194</v>
      </c>
      <c r="B298" s="2413" t="s">
        <v>14</v>
      </c>
      <c r="C298" s="2413" t="s">
        <v>2402</v>
      </c>
      <c r="D298" s="2413" t="s">
        <v>2403</v>
      </c>
      <c r="E298" s="2413" t="s">
        <v>2404</v>
      </c>
      <c r="F298" s="2413" t="s">
        <v>2405</v>
      </c>
      <c r="G298" s="2413" t="s">
        <v>24</v>
      </c>
      <c r="H298" s="2413" t="s">
        <v>24</v>
      </c>
      <c r="I298" s="2413" t="s">
        <v>984</v>
      </c>
    </row>
    <row customHeight="1" ht="11.25">
      <c r="A299" s="2413" t="s">
        <v>2194</v>
      </c>
      <c r="B299" s="2413" t="s">
        <v>14</v>
      </c>
      <c r="C299" s="2413" t="s">
        <v>2916</v>
      </c>
      <c r="D299" s="2413" t="s">
        <v>2917</v>
      </c>
      <c r="E299" s="2413" t="s">
        <v>2918</v>
      </c>
      <c r="F299" s="2413" t="s">
        <v>2328</v>
      </c>
      <c r="G299" s="2413" t="s">
        <v>24</v>
      </c>
      <c r="H299" s="2413" t="s">
        <v>24</v>
      </c>
      <c r="I299" s="2413" t="s">
        <v>984</v>
      </c>
    </row>
    <row customHeight="1" ht="11.25">
      <c r="A300" s="2413" t="s">
        <v>2194</v>
      </c>
      <c r="B300" s="2413" t="s">
        <v>14</v>
      </c>
      <c r="C300" s="2413" t="s">
        <v>2409</v>
      </c>
      <c r="D300" s="2413" t="s">
        <v>2410</v>
      </c>
      <c r="E300" s="2413" t="s">
        <v>2411</v>
      </c>
      <c r="F300" s="2413" t="s">
        <v>2412</v>
      </c>
      <c r="G300" s="2413" t="s">
        <v>2413</v>
      </c>
      <c r="H300" s="2413" t="s">
        <v>24</v>
      </c>
      <c r="I300" s="2413" t="s">
        <v>984</v>
      </c>
    </row>
    <row customHeight="1" ht="11.25">
      <c r="A301" s="2413" t="s">
        <v>2194</v>
      </c>
      <c r="B301" s="2413" t="s">
        <v>14</v>
      </c>
      <c r="C301" s="2413" t="s">
        <v>2919</v>
      </c>
      <c r="D301" s="2413" t="s">
        <v>2920</v>
      </c>
      <c r="E301" s="2413" t="s">
        <v>2921</v>
      </c>
      <c r="F301" s="2413" t="s">
        <v>2254</v>
      </c>
      <c r="G301" s="2413" t="s">
        <v>24</v>
      </c>
      <c r="H301" s="2413" t="s">
        <v>24</v>
      </c>
      <c r="I301" s="2413" t="s">
        <v>984</v>
      </c>
    </row>
    <row customHeight="1" ht="11.25">
      <c r="A302" s="2413" t="s">
        <v>2194</v>
      </c>
      <c r="B302" s="2413" t="s">
        <v>14</v>
      </c>
      <c r="C302" s="2413" t="s">
        <v>2922</v>
      </c>
      <c r="D302" s="2413" t="s">
        <v>2923</v>
      </c>
      <c r="E302" s="2413" t="s">
        <v>2924</v>
      </c>
      <c r="F302" s="2413" t="s">
        <v>2375</v>
      </c>
      <c r="G302" s="2413" t="s">
        <v>24</v>
      </c>
      <c r="H302" s="2413" t="s">
        <v>24</v>
      </c>
      <c r="I302" s="2413" t="s">
        <v>984</v>
      </c>
    </row>
    <row customHeight="1" ht="11.25">
      <c r="A303" s="2413" t="s">
        <v>2194</v>
      </c>
      <c r="B303" s="2413" t="s">
        <v>14</v>
      </c>
      <c r="C303" s="2413" t="s">
        <v>2414</v>
      </c>
      <c r="D303" s="2413" t="s">
        <v>2415</v>
      </c>
      <c r="E303" s="2413" t="s">
        <v>2416</v>
      </c>
      <c r="F303" s="2413" t="s">
        <v>2380</v>
      </c>
      <c r="G303" s="2413" t="s">
        <v>24</v>
      </c>
      <c r="H303" s="2413" t="s">
        <v>24</v>
      </c>
      <c r="I303" s="2413" t="s">
        <v>984</v>
      </c>
    </row>
    <row customHeight="1" ht="11.25">
      <c r="A304" s="2413" t="s">
        <v>2194</v>
      </c>
      <c r="B304" s="2413" t="s">
        <v>14</v>
      </c>
      <c r="C304" s="2413" t="s">
        <v>2925</v>
      </c>
      <c r="D304" s="2413" t="s">
        <v>2926</v>
      </c>
      <c r="E304" s="2413" t="s">
        <v>2927</v>
      </c>
      <c r="F304" s="2413" t="s">
        <v>2254</v>
      </c>
      <c r="G304" s="2413" t="s">
        <v>2928</v>
      </c>
      <c r="H304" s="2413" t="s">
        <v>24</v>
      </c>
      <c r="I304" s="2413" t="s">
        <v>984</v>
      </c>
    </row>
    <row customHeight="1" ht="11.25">
      <c r="A305" s="2413" t="s">
        <v>2194</v>
      </c>
      <c r="B305" s="2413" t="s">
        <v>14</v>
      </c>
      <c r="C305" s="2413" t="s">
        <v>2929</v>
      </c>
      <c r="D305" s="2413" t="s">
        <v>2930</v>
      </c>
      <c r="E305" s="2413" t="s">
        <v>2931</v>
      </c>
      <c r="F305" s="2413" t="s">
        <v>2423</v>
      </c>
      <c r="G305" s="2413" t="s">
        <v>24</v>
      </c>
      <c r="H305" s="2413" t="s">
        <v>24</v>
      </c>
      <c r="I305" s="2413" t="s">
        <v>984</v>
      </c>
    </row>
    <row customHeight="1" ht="11.25">
      <c r="A306" s="2413" t="s">
        <v>2194</v>
      </c>
      <c r="B306" s="2413" t="s">
        <v>14</v>
      </c>
      <c r="C306" s="2413" t="s">
        <v>2932</v>
      </c>
      <c r="D306" s="2413" t="s">
        <v>2933</v>
      </c>
      <c r="E306" s="2413" t="s">
        <v>2934</v>
      </c>
      <c r="F306" s="2413" t="s">
        <v>2254</v>
      </c>
      <c r="G306" s="2413" t="s">
        <v>24</v>
      </c>
      <c r="H306" s="2413" t="s">
        <v>24</v>
      </c>
      <c r="I306" s="2413" t="s">
        <v>984</v>
      </c>
    </row>
    <row customHeight="1" ht="11.25">
      <c r="A307" s="2413" t="s">
        <v>2194</v>
      </c>
      <c r="B307" s="2413" t="s">
        <v>14</v>
      </c>
      <c r="C307" s="2413" t="s">
        <v>2935</v>
      </c>
      <c r="D307" s="2413" t="s">
        <v>2936</v>
      </c>
      <c r="E307" s="2413" t="s">
        <v>2937</v>
      </c>
      <c r="F307" s="2413" t="s">
        <v>2412</v>
      </c>
      <c r="G307" s="2413" t="s">
        <v>24</v>
      </c>
      <c r="H307" s="2413" t="s">
        <v>24</v>
      </c>
      <c r="I307" s="2413" t="s">
        <v>984</v>
      </c>
    </row>
    <row customHeight="1" ht="11.25">
      <c r="A308" s="2413" t="s">
        <v>2194</v>
      </c>
      <c r="B308" s="2413" t="s">
        <v>14</v>
      </c>
      <c r="C308" s="2413" t="s">
        <v>2938</v>
      </c>
      <c r="D308" s="2413" t="s">
        <v>2939</v>
      </c>
      <c r="E308" s="2413" t="s">
        <v>2940</v>
      </c>
      <c r="F308" s="2413" t="s">
        <v>2254</v>
      </c>
      <c r="G308" s="2413" t="s">
        <v>2941</v>
      </c>
      <c r="H308" s="2413" t="s">
        <v>24</v>
      </c>
      <c r="I308" s="2413" t="s">
        <v>984</v>
      </c>
    </row>
    <row customHeight="1" ht="11.25">
      <c r="A309" s="2413" t="s">
        <v>2194</v>
      </c>
      <c r="B309" s="2413" t="s">
        <v>14</v>
      </c>
      <c r="C309" s="2413" t="s">
        <v>2942</v>
      </c>
      <c r="D309" s="2413" t="s">
        <v>2943</v>
      </c>
      <c r="E309" s="2413" t="s">
        <v>2944</v>
      </c>
      <c r="F309" s="2413" t="s">
        <v>2254</v>
      </c>
      <c r="G309" s="2413" t="s">
        <v>2945</v>
      </c>
      <c r="H309" s="2413" t="s">
        <v>24</v>
      </c>
      <c r="I309" s="2413" t="s">
        <v>984</v>
      </c>
    </row>
    <row customHeight="1" ht="11.25">
      <c r="A310" s="2413" t="s">
        <v>2194</v>
      </c>
      <c r="B310" s="2413" t="s">
        <v>14</v>
      </c>
      <c r="C310" s="2413" t="s">
        <v>2946</v>
      </c>
      <c r="D310" s="2413" t="s">
        <v>2947</v>
      </c>
      <c r="E310" s="2413" t="s">
        <v>2948</v>
      </c>
      <c r="F310" s="2413" t="s">
        <v>2375</v>
      </c>
      <c r="G310" s="2413" t="s">
        <v>24</v>
      </c>
      <c r="H310" s="2413" t="s">
        <v>24</v>
      </c>
      <c r="I310" s="2413" t="s">
        <v>984</v>
      </c>
    </row>
    <row customHeight="1" ht="11.25">
      <c r="A311" s="2413" t="s">
        <v>2194</v>
      </c>
      <c r="B311" s="2413" t="s">
        <v>14</v>
      </c>
      <c r="C311" s="2413" t="s">
        <v>2949</v>
      </c>
      <c r="D311" s="2413" t="s">
        <v>2950</v>
      </c>
      <c r="E311" s="2413" t="s">
        <v>2951</v>
      </c>
      <c r="F311" s="2413" t="s">
        <v>2343</v>
      </c>
      <c r="G311" s="2413" t="s">
        <v>24</v>
      </c>
      <c r="H311" s="2413" t="s">
        <v>24</v>
      </c>
      <c r="I311" s="2413" t="s">
        <v>984</v>
      </c>
    </row>
    <row customHeight="1" ht="11.25">
      <c r="A312" s="2413" t="s">
        <v>2194</v>
      </c>
      <c r="B312" s="2413" t="s">
        <v>14</v>
      </c>
      <c r="C312" s="2413" t="s">
        <v>2952</v>
      </c>
      <c r="D312" s="2413" t="s">
        <v>2953</v>
      </c>
      <c r="E312" s="2413" t="s">
        <v>2954</v>
      </c>
      <c r="F312" s="2413" t="s">
        <v>2438</v>
      </c>
      <c r="G312" s="2413" t="s">
        <v>24</v>
      </c>
      <c r="H312" s="2413" t="s">
        <v>24</v>
      </c>
      <c r="I312" s="2413" t="s">
        <v>984</v>
      </c>
    </row>
    <row customHeight="1" ht="11.25">
      <c r="A313" s="2413" t="s">
        <v>2194</v>
      </c>
      <c r="B313" s="2413" t="s">
        <v>14</v>
      </c>
      <c r="C313" s="2413" t="s">
        <v>2955</v>
      </c>
      <c r="D313" s="2413" t="s">
        <v>2956</v>
      </c>
      <c r="E313" s="2413" t="s">
        <v>2957</v>
      </c>
      <c r="F313" s="2413" t="s">
        <v>2254</v>
      </c>
      <c r="G313" s="2413" t="s">
        <v>24</v>
      </c>
      <c r="H313" s="2413" t="s">
        <v>24</v>
      </c>
      <c r="I313" s="2413" t="s">
        <v>984</v>
      </c>
    </row>
    <row customHeight="1" ht="11.25">
      <c r="A314" s="2413" t="s">
        <v>2194</v>
      </c>
      <c r="B314" s="2413" t="s">
        <v>14</v>
      </c>
      <c r="C314" s="2413" t="s">
        <v>2958</v>
      </c>
      <c r="D314" s="2413" t="s">
        <v>2959</v>
      </c>
      <c r="E314" s="2413" t="s">
        <v>2960</v>
      </c>
      <c r="F314" s="2413" t="s">
        <v>2254</v>
      </c>
      <c r="G314" s="2413" t="s">
        <v>2961</v>
      </c>
      <c r="H314" s="2413" t="s">
        <v>24</v>
      </c>
      <c r="I314" s="2413" t="s">
        <v>984</v>
      </c>
    </row>
    <row customHeight="1" ht="11.25">
      <c r="A315" s="2413" t="s">
        <v>2194</v>
      </c>
      <c r="B315" s="2413" t="s">
        <v>14</v>
      </c>
      <c r="C315" s="2413" t="s">
        <v>2962</v>
      </c>
      <c r="D315" s="2413" t="s">
        <v>2963</v>
      </c>
      <c r="E315" s="2413" t="s">
        <v>2964</v>
      </c>
      <c r="F315" s="2413" t="s">
        <v>2375</v>
      </c>
      <c r="G315" s="2413" t="s">
        <v>24</v>
      </c>
      <c r="H315" s="2413" t="s">
        <v>24</v>
      </c>
      <c r="I315" s="2413" t="s">
        <v>984</v>
      </c>
    </row>
    <row customHeight="1" ht="11.25">
      <c r="A316" s="2413" t="s">
        <v>2194</v>
      </c>
      <c r="B316" s="2413" t="s">
        <v>14</v>
      </c>
      <c r="C316" s="2413" t="s">
        <v>2965</v>
      </c>
      <c r="D316" s="2413" t="s">
        <v>2966</v>
      </c>
      <c r="E316" s="2413" t="s">
        <v>2967</v>
      </c>
      <c r="F316" s="2413" t="s">
        <v>2375</v>
      </c>
      <c r="G316" s="2413" t="s">
        <v>24</v>
      </c>
      <c r="H316" s="2413" t="s">
        <v>24</v>
      </c>
      <c r="I316" s="2413" t="s">
        <v>984</v>
      </c>
    </row>
    <row customHeight="1" ht="11.25">
      <c r="A317" s="2413" t="s">
        <v>2194</v>
      </c>
      <c r="B317" s="2413" t="s">
        <v>14</v>
      </c>
      <c r="C317" s="2413" t="s">
        <v>2968</v>
      </c>
      <c r="D317" s="2413" t="s">
        <v>2969</v>
      </c>
      <c r="E317" s="2413" t="s">
        <v>2970</v>
      </c>
      <c r="F317" s="2413" t="s">
        <v>2375</v>
      </c>
      <c r="G317" s="2413" t="s">
        <v>24</v>
      </c>
      <c r="H317" s="2413" t="s">
        <v>24</v>
      </c>
      <c r="I317" s="2413" t="s">
        <v>984</v>
      </c>
    </row>
    <row customHeight="1" ht="11.25">
      <c r="A318" s="2413" t="s">
        <v>2194</v>
      </c>
      <c r="B318" s="2413" t="s">
        <v>14</v>
      </c>
      <c r="C318" s="2413" t="s">
        <v>2971</v>
      </c>
      <c r="D318" s="2413" t="s">
        <v>2972</v>
      </c>
      <c r="E318" s="2413" t="s">
        <v>2973</v>
      </c>
      <c r="F318" s="2413" t="s">
        <v>2375</v>
      </c>
      <c r="G318" s="2413" t="s">
        <v>24</v>
      </c>
      <c r="H318" s="2413" t="s">
        <v>24</v>
      </c>
      <c r="I318" s="2413" t="s">
        <v>984</v>
      </c>
    </row>
    <row customHeight="1" ht="11.25">
      <c r="A319" s="2413" t="s">
        <v>2194</v>
      </c>
      <c r="B319" s="2413" t="s">
        <v>14</v>
      </c>
      <c r="C319" s="2413" t="s">
        <v>2974</v>
      </c>
      <c r="D319" s="2413" t="s">
        <v>2975</v>
      </c>
      <c r="E319" s="2413" t="s">
        <v>2976</v>
      </c>
      <c r="F319" s="2413" t="s">
        <v>2375</v>
      </c>
      <c r="G319" s="2413" t="s">
        <v>24</v>
      </c>
      <c r="H319" s="2413" t="s">
        <v>24</v>
      </c>
      <c r="I319" s="2413" t="s">
        <v>984</v>
      </c>
    </row>
    <row customHeight="1" ht="11.25">
      <c r="A320" s="2413" t="s">
        <v>2194</v>
      </c>
      <c r="B320" s="2413" t="s">
        <v>14</v>
      </c>
      <c r="C320" s="2413" t="s">
        <v>2420</v>
      </c>
      <c r="D320" s="2413" t="s">
        <v>2421</v>
      </c>
      <c r="E320" s="2413" t="s">
        <v>2422</v>
      </c>
      <c r="F320" s="2413" t="s">
        <v>2423</v>
      </c>
      <c r="G320" s="2413" t="s">
        <v>24</v>
      </c>
      <c r="H320" s="2413" t="s">
        <v>24</v>
      </c>
      <c r="I320" s="2413" t="s">
        <v>984</v>
      </c>
    </row>
    <row customHeight="1" ht="11.25">
      <c r="A321" s="2413" t="s">
        <v>2194</v>
      </c>
      <c r="B321" s="2413" t="s">
        <v>14</v>
      </c>
      <c r="C321" s="2413" t="s">
        <v>2977</v>
      </c>
      <c r="D321" s="2413" t="s">
        <v>2978</v>
      </c>
      <c r="E321" s="2413" t="s">
        <v>2979</v>
      </c>
      <c r="F321" s="2413" t="s">
        <v>2448</v>
      </c>
      <c r="G321" s="2413" t="s">
        <v>24</v>
      </c>
      <c r="H321" s="2413" t="s">
        <v>24</v>
      </c>
      <c r="I321" s="2413" t="s">
        <v>984</v>
      </c>
    </row>
    <row customHeight="1" ht="11.25">
      <c r="A322" s="2413" t="s">
        <v>2194</v>
      </c>
      <c r="B322" s="2413" t="s">
        <v>14</v>
      </c>
      <c r="C322" s="2413" t="s">
        <v>2980</v>
      </c>
      <c r="D322" s="2413" t="s">
        <v>2981</v>
      </c>
      <c r="E322" s="2413" t="s">
        <v>2982</v>
      </c>
      <c r="F322" s="2413" t="s">
        <v>2375</v>
      </c>
      <c r="G322" s="2413" t="s">
        <v>24</v>
      </c>
      <c r="H322" s="2413" t="s">
        <v>24</v>
      </c>
      <c r="I322" s="2413" t="s">
        <v>984</v>
      </c>
    </row>
    <row customHeight="1" ht="11.25">
      <c r="A323" s="2413" t="s">
        <v>2194</v>
      </c>
      <c r="B323" s="2413" t="s">
        <v>14</v>
      </c>
      <c r="C323" s="2413" t="s">
        <v>2983</v>
      </c>
      <c r="D323" s="2413" t="s">
        <v>2984</v>
      </c>
      <c r="E323" s="2413" t="s">
        <v>2985</v>
      </c>
      <c r="F323" s="2413" t="s">
        <v>2375</v>
      </c>
      <c r="G323" s="2413" t="s">
        <v>24</v>
      </c>
      <c r="H323" s="2413" t="s">
        <v>24</v>
      </c>
      <c r="I323" s="2413" t="s">
        <v>984</v>
      </c>
    </row>
    <row customHeight="1" ht="11.25">
      <c r="A324" s="2413" t="s">
        <v>2194</v>
      </c>
      <c r="B324" s="2413" t="s">
        <v>14</v>
      </c>
      <c r="C324" s="2413" t="s">
        <v>2986</v>
      </c>
      <c r="D324" s="2413" t="s">
        <v>2987</v>
      </c>
      <c r="E324" s="2413" t="s">
        <v>2988</v>
      </c>
      <c r="F324" s="2413" t="s">
        <v>2254</v>
      </c>
      <c r="G324" s="2413" t="s">
        <v>2989</v>
      </c>
      <c r="H324" s="2413" t="s">
        <v>24</v>
      </c>
      <c r="I324" s="2413" t="s">
        <v>984</v>
      </c>
    </row>
    <row customHeight="1" ht="11.25">
      <c r="A325" s="2413" t="s">
        <v>2194</v>
      </c>
      <c r="B325" s="2413" t="s">
        <v>14</v>
      </c>
      <c r="C325" s="2413" t="s">
        <v>2424</v>
      </c>
      <c r="D325" s="2413" t="s">
        <v>2425</v>
      </c>
      <c r="E325" s="2413" t="s">
        <v>2426</v>
      </c>
      <c r="F325" s="2413" t="s">
        <v>2231</v>
      </c>
      <c r="G325" s="2413" t="s">
        <v>2427</v>
      </c>
      <c r="H325" s="2413" t="s">
        <v>24</v>
      </c>
      <c r="I325" s="2413" t="s">
        <v>984</v>
      </c>
    </row>
    <row customHeight="1" ht="11.25">
      <c r="A326" s="2413" t="s">
        <v>2194</v>
      </c>
      <c r="B326" s="2413" t="s">
        <v>14</v>
      </c>
      <c r="C326" s="2413" t="s">
        <v>2990</v>
      </c>
      <c r="D326" s="2413" t="s">
        <v>2991</v>
      </c>
      <c r="E326" s="2413" t="s">
        <v>2992</v>
      </c>
      <c r="F326" s="2413" t="s">
        <v>2481</v>
      </c>
      <c r="G326" s="2413" t="s">
        <v>2993</v>
      </c>
      <c r="H326" s="2413" t="s">
        <v>24</v>
      </c>
      <c r="I326" s="2413" t="s">
        <v>984</v>
      </c>
    </row>
    <row customHeight="1" ht="11.25">
      <c r="A327" s="2413" t="s">
        <v>2194</v>
      </c>
      <c r="B327" s="2413" t="s">
        <v>14</v>
      </c>
      <c r="C327" s="2413" t="s">
        <v>2994</v>
      </c>
      <c r="D327" s="2413" t="s">
        <v>2995</v>
      </c>
      <c r="E327" s="2413" t="s">
        <v>2996</v>
      </c>
      <c r="F327" s="2413" t="s">
        <v>2997</v>
      </c>
      <c r="G327" s="2413" t="s">
        <v>2998</v>
      </c>
      <c r="H327" s="2413" t="s">
        <v>24</v>
      </c>
      <c r="I327" s="2413" t="s">
        <v>984</v>
      </c>
    </row>
    <row customHeight="1" ht="11.25">
      <c r="A328" s="2413" t="s">
        <v>2194</v>
      </c>
      <c r="B328" s="2413" t="s">
        <v>14</v>
      </c>
      <c r="C328" s="2413" t="s">
        <v>2999</v>
      </c>
      <c r="D328" s="2413" t="s">
        <v>3000</v>
      </c>
      <c r="E328" s="2413" t="s">
        <v>3001</v>
      </c>
      <c r="F328" s="2413" t="s">
        <v>2375</v>
      </c>
      <c r="G328" s="2413" t="s">
        <v>24</v>
      </c>
      <c r="H328" s="2413" t="s">
        <v>24</v>
      </c>
      <c r="I328" s="2413" t="s">
        <v>984</v>
      </c>
    </row>
    <row customHeight="1" ht="11.25">
      <c r="A329" s="2413" t="s">
        <v>2194</v>
      </c>
      <c r="B329" s="2413" t="s">
        <v>14</v>
      </c>
      <c r="C329" s="2413" t="s">
        <v>3002</v>
      </c>
      <c r="D329" s="2413" t="s">
        <v>3003</v>
      </c>
      <c r="E329" s="2413" t="s">
        <v>3004</v>
      </c>
      <c r="F329" s="2413" t="s">
        <v>2254</v>
      </c>
      <c r="G329" s="2413" t="s">
        <v>24</v>
      </c>
      <c r="H329" s="2413" t="s">
        <v>3005</v>
      </c>
      <c r="I329" s="2413" t="s">
        <v>984</v>
      </c>
    </row>
    <row customHeight="1" ht="11.25">
      <c r="A330" s="2413" t="s">
        <v>2194</v>
      </c>
      <c r="B330" s="2413" t="s">
        <v>14</v>
      </c>
      <c r="C330" s="2413" t="s">
        <v>3006</v>
      </c>
      <c r="D330" s="2413" t="s">
        <v>3007</v>
      </c>
      <c r="E330" s="2413" t="s">
        <v>3008</v>
      </c>
      <c r="F330" s="2413" t="s">
        <v>2254</v>
      </c>
      <c r="G330" s="2413" t="s">
        <v>3009</v>
      </c>
      <c r="H330" s="2413" t="s">
        <v>24</v>
      </c>
      <c r="I330" s="2413" t="s">
        <v>984</v>
      </c>
    </row>
    <row customHeight="1" ht="11.25">
      <c r="A331" s="2413" t="s">
        <v>2194</v>
      </c>
      <c r="B331" s="2413" t="s">
        <v>14</v>
      </c>
      <c r="C331" s="2413" t="s">
        <v>3010</v>
      </c>
      <c r="D331" s="2413" t="s">
        <v>3011</v>
      </c>
      <c r="E331" s="2413" t="s">
        <v>3012</v>
      </c>
      <c r="F331" s="2413" t="s">
        <v>2254</v>
      </c>
      <c r="G331" s="2413" t="s">
        <v>24</v>
      </c>
      <c r="H331" s="2413" t="s">
        <v>24</v>
      </c>
      <c r="I331" s="2413" t="s">
        <v>984</v>
      </c>
    </row>
    <row customHeight="1" ht="11.25">
      <c r="A332" s="2413" t="s">
        <v>2194</v>
      </c>
      <c r="B332" s="2413" t="s">
        <v>14</v>
      </c>
      <c r="C332" s="2413" t="s">
        <v>3013</v>
      </c>
      <c r="D332" s="2413" t="s">
        <v>3014</v>
      </c>
      <c r="E332" s="2413" t="s">
        <v>3015</v>
      </c>
      <c r="F332" s="2413" t="s">
        <v>2254</v>
      </c>
      <c r="G332" s="2413" t="s">
        <v>24</v>
      </c>
      <c r="H332" s="2413" t="s">
        <v>24</v>
      </c>
      <c r="I332" s="2413" t="s">
        <v>984</v>
      </c>
    </row>
    <row customHeight="1" ht="11.25">
      <c r="A333" s="2413" t="s">
        <v>2194</v>
      </c>
      <c r="B333" s="2413" t="s">
        <v>14</v>
      </c>
      <c r="C333" s="2413" t="s">
        <v>3016</v>
      </c>
      <c r="D333" s="2413" t="s">
        <v>3017</v>
      </c>
      <c r="E333" s="2413" t="s">
        <v>3018</v>
      </c>
      <c r="F333" s="2413" t="s">
        <v>2254</v>
      </c>
      <c r="G333" s="2413" t="s">
        <v>3019</v>
      </c>
      <c r="H333" s="2413" t="s">
        <v>24</v>
      </c>
      <c r="I333" s="2413" t="s">
        <v>984</v>
      </c>
    </row>
    <row customHeight="1" ht="11.25">
      <c r="A334" s="2413" t="s">
        <v>2194</v>
      </c>
      <c r="B334" s="2413" t="s">
        <v>14</v>
      </c>
      <c r="C334" s="2413" t="s">
        <v>3020</v>
      </c>
      <c r="D334" s="2413" t="s">
        <v>3021</v>
      </c>
      <c r="E334" s="2413" t="s">
        <v>3022</v>
      </c>
      <c r="F334" s="2413" t="s">
        <v>2254</v>
      </c>
      <c r="G334" s="2413" t="s">
        <v>24</v>
      </c>
      <c r="H334" s="2413" t="s">
        <v>24</v>
      </c>
      <c r="I334" s="2413" t="s">
        <v>984</v>
      </c>
    </row>
    <row customHeight="1" ht="11.25">
      <c r="A335" s="2413" t="s">
        <v>2194</v>
      </c>
      <c r="B335" s="2413" t="s">
        <v>14</v>
      </c>
      <c r="C335" s="2413" t="s">
        <v>3023</v>
      </c>
      <c r="D335" s="2413" t="s">
        <v>3024</v>
      </c>
      <c r="E335" s="2413" t="s">
        <v>3025</v>
      </c>
      <c r="F335" s="2413" t="s">
        <v>2254</v>
      </c>
      <c r="G335" s="2413" t="s">
        <v>24</v>
      </c>
      <c r="H335" s="2413" t="s">
        <v>24</v>
      </c>
      <c r="I335" s="2413" t="s">
        <v>984</v>
      </c>
    </row>
    <row customHeight="1" ht="11.25">
      <c r="A336" s="2413" t="s">
        <v>2194</v>
      </c>
      <c r="B336" s="2413" t="s">
        <v>14</v>
      </c>
      <c r="C336" s="2413" t="s">
        <v>3026</v>
      </c>
      <c r="D336" s="2413" t="s">
        <v>3024</v>
      </c>
      <c r="E336" s="2413" t="s">
        <v>3027</v>
      </c>
      <c r="F336" s="2413" t="s">
        <v>2375</v>
      </c>
      <c r="G336" s="2413" t="s">
        <v>24</v>
      </c>
      <c r="H336" s="2413" t="s">
        <v>24</v>
      </c>
      <c r="I336" s="2413" t="s">
        <v>984</v>
      </c>
    </row>
    <row customHeight="1" ht="11.25">
      <c r="A337" s="2413" t="s">
        <v>2194</v>
      </c>
      <c r="B337" s="2413" t="s">
        <v>14</v>
      </c>
      <c r="C337" s="2413" t="s">
        <v>3028</v>
      </c>
      <c r="D337" s="2413" t="s">
        <v>3024</v>
      </c>
      <c r="E337" s="2413" t="s">
        <v>3029</v>
      </c>
      <c r="F337" s="2413" t="s">
        <v>2375</v>
      </c>
      <c r="G337" s="2413" t="s">
        <v>24</v>
      </c>
      <c r="H337" s="2413" t="s">
        <v>24</v>
      </c>
      <c r="I337" s="2413" t="s">
        <v>984</v>
      </c>
    </row>
    <row customHeight="1" ht="11.25">
      <c r="A338" s="2413" t="s">
        <v>2194</v>
      </c>
      <c r="B338" s="2413" t="s">
        <v>14</v>
      </c>
      <c r="C338" s="2413" t="s">
        <v>3030</v>
      </c>
      <c r="D338" s="2413" t="s">
        <v>3031</v>
      </c>
      <c r="E338" s="2413" t="s">
        <v>3032</v>
      </c>
      <c r="F338" s="2413" t="s">
        <v>2804</v>
      </c>
      <c r="G338" s="2413" t="s">
        <v>24</v>
      </c>
      <c r="H338" s="2413" t="s">
        <v>24</v>
      </c>
      <c r="I338" s="2413" t="s">
        <v>984</v>
      </c>
    </row>
    <row customHeight="1" ht="11.25">
      <c r="A339" s="2413" t="s">
        <v>2194</v>
      </c>
      <c r="B339" s="2413" t="s">
        <v>14</v>
      </c>
      <c r="C339" s="2413" t="s">
        <v>3033</v>
      </c>
      <c r="D339" s="2413" t="s">
        <v>3034</v>
      </c>
      <c r="E339" s="2413" t="s">
        <v>3035</v>
      </c>
      <c r="F339" s="2413" t="s">
        <v>2254</v>
      </c>
      <c r="G339" s="2413" t="s">
        <v>3036</v>
      </c>
      <c r="H339" s="2413" t="s">
        <v>24</v>
      </c>
      <c r="I339" s="2413" t="s">
        <v>984</v>
      </c>
    </row>
    <row customHeight="1" ht="11.25">
      <c r="A340" s="2413" t="s">
        <v>2194</v>
      </c>
      <c r="B340" s="2413" t="s">
        <v>14</v>
      </c>
      <c r="C340" s="2413" t="s">
        <v>3037</v>
      </c>
      <c r="D340" s="2413" t="s">
        <v>3038</v>
      </c>
      <c r="E340" s="2413" t="s">
        <v>3039</v>
      </c>
      <c r="F340" s="2413" t="s">
        <v>2375</v>
      </c>
      <c r="G340" s="2413" t="s">
        <v>24</v>
      </c>
      <c r="H340" s="2413" t="s">
        <v>24</v>
      </c>
      <c r="I340" s="2413" t="s">
        <v>984</v>
      </c>
    </row>
    <row customHeight="1" ht="11.25">
      <c r="A341" s="2413" t="s">
        <v>2194</v>
      </c>
      <c r="B341" s="2413" t="s">
        <v>14</v>
      </c>
      <c r="C341" s="2413" t="s">
        <v>3040</v>
      </c>
      <c r="D341" s="2413" t="s">
        <v>3041</v>
      </c>
      <c r="E341" s="2413" t="s">
        <v>3042</v>
      </c>
      <c r="F341" s="2413" t="s">
        <v>2254</v>
      </c>
      <c r="G341" s="2413" t="s">
        <v>24</v>
      </c>
      <c r="H341" s="2413" t="s">
        <v>24</v>
      </c>
      <c r="I341" s="2413" t="s">
        <v>984</v>
      </c>
    </row>
    <row customHeight="1" ht="11.25">
      <c r="A342" s="2413" t="s">
        <v>2194</v>
      </c>
      <c r="B342" s="2413" t="s">
        <v>14</v>
      </c>
      <c r="C342" s="2413" t="s">
        <v>2439</v>
      </c>
      <c r="D342" s="2413" t="s">
        <v>2440</v>
      </c>
      <c r="E342" s="2413" t="s">
        <v>2441</v>
      </c>
      <c r="F342" s="2413" t="s">
        <v>2438</v>
      </c>
      <c r="G342" s="2413" t="s">
        <v>24</v>
      </c>
      <c r="H342" s="2413" t="s">
        <v>24</v>
      </c>
      <c r="I342" s="2413" t="s">
        <v>984</v>
      </c>
    </row>
    <row customHeight="1" ht="11.25">
      <c r="A343" s="2413" t="s">
        <v>2194</v>
      </c>
      <c r="B343" s="2413" t="s">
        <v>14</v>
      </c>
      <c r="C343" s="2413" t="s">
        <v>3043</v>
      </c>
      <c r="D343" s="2413" t="s">
        <v>3044</v>
      </c>
      <c r="E343" s="2413" t="s">
        <v>3045</v>
      </c>
      <c r="F343" s="2413" t="s">
        <v>3046</v>
      </c>
      <c r="G343" s="2413" t="s">
        <v>24</v>
      </c>
      <c r="H343" s="2413" t="s">
        <v>24</v>
      </c>
      <c r="I343" s="2413" t="s">
        <v>984</v>
      </c>
    </row>
    <row customHeight="1" ht="11.25">
      <c r="A344" s="2413" t="s">
        <v>2194</v>
      </c>
      <c r="B344" s="2413" t="s">
        <v>14</v>
      </c>
      <c r="C344" s="2413" t="s">
        <v>2442</v>
      </c>
      <c r="D344" s="2413" t="s">
        <v>2443</v>
      </c>
      <c r="E344" s="2413" t="s">
        <v>2444</v>
      </c>
      <c r="F344" s="2413" t="s">
        <v>2254</v>
      </c>
      <c r="G344" s="2413" t="s">
        <v>24</v>
      </c>
      <c r="H344" s="2413" t="s">
        <v>24</v>
      </c>
      <c r="I344" s="2413" t="s">
        <v>984</v>
      </c>
    </row>
    <row customHeight="1" ht="11.25">
      <c r="A345" s="2413" t="s">
        <v>2194</v>
      </c>
      <c r="B345" s="2413" t="s">
        <v>14</v>
      </c>
      <c r="C345" s="2413" t="s">
        <v>3047</v>
      </c>
      <c r="D345" s="2413" t="s">
        <v>3048</v>
      </c>
      <c r="E345" s="2413" t="s">
        <v>3049</v>
      </c>
      <c r="F345" s="2413" t="s">
        <v>2412</v>
      </c>
      <c r="G345" s="2413" t="s">
        <v>24</v>
      </c>
      <c r="H345" s="2413" t="s">
        <v>24</v>
      </c>
      <c r="I345" s="2413" t="s">
        <v>984</v>
      </c>
    </row>
    <row customHeight="1" ht="11.25">
      <c r="A346" s="2413" t="s">
        <v>2194</v>
      </c>
      <c r="B346" s="2413" t="s">
        <v>14</v>
      </c>
      <c r="C346" s="2413" t="s">
        <v>2445</v>
      </c>
      <c r="D346" s="2413" t="s">
        <v>2446</v>
      </c>
      <c r="E346" s="2413" t="s">
        <v>2447</v>
      </c>
      <c r="F346" s="2413" t="s">
        <v>2448</v>
      </c>
      <c r="G346" s="2413" t="s">
        <v>24</v>
      </c>
      <c r="H346" s="2413" t="s">
        <v>24</v>
      </c>
      <c r="I346" s="2413" t="s">
        <v>984</v>
      </c>
    </row>
    <row customHeight="1" ht="11.25">
      <c r="A347" s="2413" t="s">
        <v>2194</v>
      </c>
      <c r="B347" s="2413" t="s">
        <v>14</v>
      </c>
      <c r="C347" s="2413" t="s">
        <v>2449</v>
      </c>
      <c r="D347" s="2413" t="s">
        <v>2450</v>
      </c>
      <c r="E347" s="2413" t="s">
        <v>2451</v>
      </c>
      <c r="F347" s="2413" t="s">
        <v>2448</v>
      </c>
      <c r="G347" s="2413" t="s">
        <v>24</v>
      </c>
      <c r="H347" s="2413" t="s">
        <v>24</v>
      </c>
      <c r="I347" s="2413" t="s">
        <v>984</v>
      </c>
    </row>
    <row customHeight="1" ht="11.25">
      <c r="A348" s="2413" t="s">
        <v>2194</v>
      </c>
      <c r="B348" s="2413" t="s">
        <v>14</v>
      </c>
      <c r="C348" s="2413" t="s">
        <v>2452</v>
      </c>
      <c r="D348" s="2413" t="s">
        <v>2453</v>
      </c>
      <c r="E348" s="2413" t="s">
        <v>2454</v>
      </c>
      <c r="F348" s="2413" t="s">
        <v>2423</v>
      </c>
      <c r="G348" s="2413" t="s">
        <v>24</v>
      </c>
      <c r="H348" s="2413" t="s">
        <v>24</v>
      </c>
      <c r="I348" s="2413" t="s">
        <v>984</v>
      </c>
    </row>
    <row customHeight="1" ht="11.25">
      <c r="A349" s="2413" t="s">
        <v>2194</v>
      </c>
      <c r="B349" s="2413" t="s">
        <v>14</v>
      </c>
      <c r="C349" s="2413" t="s">
        <v>2455</v>
      </c>
      <c r="D349" s="2413" t="s">
        <v>2456</v>
      </c>
      <c r="E349" s="2413" t="s">
        <v>2457</v>
      </c>
      <c r="F349" s="2413" t="s">
        <v>2438</v>
      </c>
      <c r="G349" s="2413" t="s">
        <v>24</v>
      </c>
      <c r="H349" s="2413" t="s">
        <v>24</v>
      </c>
      <c r="I349" s="2413" t="s">
        <v>984</v>
      </c>
    </row>
    <row customHeight="1" ht="11.25">
      <c r="A350" s="2413" t="s">
        <v>2194</v>
      </c>
      <c r="B350" s="2413" t="s">
        <v>14</v>
      </c>
      <c r="C350" s="2413" t="s">
        <v>2461</v>
      </c>
      <c r="D350" s="2413" t="s">
        <v>2462</v>
      </c>
      <c r="E350" s="2413" t="s">
        <v>2463</v>
      </c>
      <c r="F350" s="2413" t="s">
        <v>2448</v>
      </c>
      <c r="G350" s="2413" t="s">
        <v>24</v>
      </c>
      <c r="H350" s="2413" t="s">
        <v>24</v>
      </c>
      <c r="I350" s="2413" t="s">
        <v>984</v>
      </c>
    </row>
    <row customHeight="1" ht="11.25">
      <c r="A351" s="2413" t="s">
        <v>2194</v>
      </c>
      <c r="B351" s="2413" t="s">
        <v>14</v>
      </c>
      <c r="C351" s="2413" t="s">
        <v>2468</v>
      </c>
      <c r="D351" s="2413" t="s">
        <v>2469</v>
      </c>
      <c r="E351" s="2413" t="s">
        <v>2470</v>
      </c>
      <c r="F351" s="2413" t="s">
        <v>2448</v>
      </c>
      <c r="G351" s="2413" t="s">
        <v>24</v>
      </c>
      <c r="H351" s="2413" t="s">
        <v>24</v>
      </c>
      <c r="I351" s="2413" t="s">
        <v>984</v>
      </c>
    </row>
    <row customHeight="1" ht="11.25">
      <c r="A352" s="2413" t="s">
        <v>2194</v>
      </c>
      <c r="B352" s="2413" t="s">
        <v>14</v>
      </c>
      <c r="C352" s="2413" t="s">
        <v>2471</v>
      </c>
      <c r="D352" s="2413" t="s">
        <v>2472</v>
      </c>
      <c r="E352" s="2413" t="s">
        <v>2473</v>
      </c>
      <c r="F352" s="2413" t="s">
        <v>2380</v>
      </c>
      <c r="G352" s="2413" t="s">
        <v>2474</v>
      </c>
      <c r="H352" s="2413" t="s">
        <v>24</v>
      </c>
      <c r="I352" s="2413" t="s">
        <v>984</v>
      </c>
    </row>
    <row customHeight="1" ht="11.25">
      <c r="A353" s="2413" t="s">
        <v>2194</v>
      </c>
      <c r="B353" s="2413" t="s">
        <v>14</v>
      </c>
      <c r="C353" s="2413" t="s">
        <v>2485</v>
      </c>
      <c r="D353" s="2413" t="s">
        <v>2486</v>
      </c>
      <c r="E353" s="2413" t="s">
        <v>2487</v>
      </c>
      <c r="F353" s="2413" t="s">
        <v>2254</v>
      </c>
      <c r="G353" s="2413" t="s">
        <v>24</v>
      </c>
      <c r="H353" s="2413" t="s">
        <v>24</v>
      </c>
      <c r="I353" s="2413" t="s">
        <v>984</v>
      </c>
    </row>
    <row customHeight="1" ht="11.25">
      <c r="A354" s="2413" t="s">
        <v>2194</v>
      </c>
      <c r="B354" s="2413" t="s">
        <v>14</v>
      </c>
      <c r="C354" s="2413" t="s">
        <v>3050</v>
      </c>
      <c r="D354" s="2413" t="s">
        <v>3051</v>
      </c>
      <c r="E354" s="2413" t="s">
        <v>3052</v>
      </c>
      <c r="F354" s="2413" t="s">
        <v>2254</v>
      </c>
      <c r="G354" s="2413" t="s">
        <v>24</v>
      </c>
      <c r="H354" s="2413" t="s">
        <v>24</v>
      </c>
      <c r="I354" s="2413" t="s">
        <v>984</v>
      </c>
    </row>
    <row customHeight="1" ht="11.25">
      <c r="A355" s="2413" t="s">
        <v>2194</v>
      </c>
      <c r="B355" s="2413" t="s">
        <v>14</v>
      </c>
      <c r="C355" s="2413" t="s">
        <v>3053</v>
      </c>
      <c r="D355" s="2413" t="s">
        <v>3054</v>
      </c>
      <c r="E355" s="2413" t="s">
        <v>3055</v>
      </c>
      <c r="F355" s="2413" t="s">
        <v>2375</v>
      </c>
      <c r="G355" s="2413" t="s">
        <v>24</v>
      </c>
      <c r="H355" s="2413" t="s">
        <v>24</v>
      </c>
      <c r="I355" s="2413" t="s">
        <v>984</v>
      </c>
    </row>
    <row customHeight="1" ht="11.25">
      <c r="A356" s="2413" t="s">
        <v>2194</v>
      </c>
      <c r="B356" s="2413" t="s">
        <v>14</v>
      </c>
      <c r="C356" s="2413" t="s">
        <v>3056</v>
      </c>
      <c r="D356" s="2413" t="s">
        <v>3057</v>
      </c>
      <c r="E356" s="2413" t="s">
        <v>3058</v>
      </c>
      <c r="F356" s="2413" t="s">
        <v>2375</v>
      </c>
      <c r="G356" s="2413" t="s">
        <v>24</v>
      </c>
      <c r="H356" s="2413" t="s">
        <v>24</v>
      </c>
      <c r="I356" s="2413" t="s">
        <v>984</v>
      </c>
    </row>
    <row customHeight="1" ht="11.25">
      <c r="A357" s="2413" t="s">
        <v>2194</v>
      </c>
      <c r="B357" s="2413" t="s">
        <v>14</v>
      </c>
      <c r="C357" s="2413" t="s">
        <v>3059</v>
      </c>
      <c r="D357" s="2413" t="s">
        <v>3060</v>
      </c>
      <c r="E357" s="2413" t="s">
        <v>3061</v>
      </c>
      <c r="F357" s="2413" t="s">
        <v>2254</v>
      </c>
      <c r="G357" s="2413" t="s">
        <v>24</v>
      </c>
      <c r="H357" s="2413" t="s">
        <v>24</v>
      </c>
      <c r="I357" s="2413" t="s">
        <v>984</v>
      </c>
    </row>
    <row customHeight="1" ht="11.25">
      <c r="A358" s="2413" t="s">
        <v>2194</v>
      </c>
      <c r="B358" s="2413" t="s">
        <v>14</v>
      </c>
      <c r="C358" s="2413" t="s">
        <v>3062</v>
      </c>
      <c r="D358" s="2413" t="s">
        <v>3063</v>
      </c>
      <c r="E358" s="2413" t="s">
        <v>3064</v>
      </c>
      <c r="F358" s="2413" t="s">
        <v>2254</v>
      </c>
      <c r="G358" s="2413" t="s">
        <v>24</v>
      </c>
      <c r="H358" s="2413" t="s">
        <v>24</v>
      </c>
      <c r="I358" s="2413" t="s">
        <v>984</v>
      </c>
    </row>
    <row customHeight="1" ht="11.25">
      <c r="A359" s="2413" t="s">
        <v>2194</v>
      </c>
      <c r="B359" s="2413" t="s">
        <v>14</v>
      </c>
      <c r="C359" s="2413" t="s">
        <v>2488</v>
      </c>
      <c r="D359" s="2413" t="s">
        <v>2489</v>
      </c>
      <c r="E359" s="2413" t="s">
        <v>2490</v>
      </c>
      <c r="F359" s="2413" t="s">
        <v>2332</v>
      </c>
      <c r="G359" s="2413" t="s">
        <v>24</v>
      </c>
      <c r="H359" s="2413" t="s">
        <v>24</v>
      </c>
      <c r="I359" s="2413" t="s">
        <v>984</v>
      </c>
    </row>
    <row customHeight="1" ht="11.25">
      <c r="A360" s="2413" t="s">
        <v>2194</v>
      </c>
      <c r="B360" s="2413" t="s">
        <v>14</v>
      </c>
      <c r="C360" s="2413" t="s">
        <v>2491</v>
      </c>
      <c r="D360" s="2413" t="s">
        <v>2492</v>
      </c>
      <c r="E360" s="2413" t="s">
        <v>2493</v>
      </c>
      <c r="F360" s="2413" t="s">
        <v>2494</v>
      </c>
      <c r="G360" s="2413" t="s">
        <v>24</v>
      </c>
      <c r="H360" s="2413" t="s">
        <v>24</v>
      </c>
      <c r="I360" s="2413" t="s">
        <v>984</v>
      </c>
    </row>
    <row customHeight="1" ht="11.25">
      <c r="A361" s="2413" t="s">
        <v>2194</v>
      </c>
      <c r="B361" s="2413" t="s">
        <v>14</v>
      </c>
      <c r="C361" s="2413" t="s">
        <v>3065</v>
      </c>
      <c r="D361" s="2413" t="s">
        <v>3066</v>
      </c>
      <c r="E361" s="2413" t="s">
        <v>3067</v>
      </c>
      <c r="F361" s="2413" t="s">
        <v>2375</v>
      </c>
      <c r="G361" s="2413" t="s">
        <v>24</v>
      </c>
      <c r="H361" s="2413" t="s">
        <v>24</v>
      </c>
      <c r="I361" s="2413" t="s">
        <v>984</v>
      </c>
    </row>
    <row customHeight="1" ht="11.25">
      <c r="A362" s="2413" t="s">
        <v>2194</v>
      </c>
      <c r="B362" s="2413" t="s">
        <v>14</v>
      </c>
      <c r="C362" s="2413" t="s">
        <v>3068</v>
      </c>
      <c r="D362" s="2413" t="s">
        <v>3069</v>
      </c>
      <c r="E362" s="2413" t="s">
        <v>3070</v>
      </c>
      <c r="F362" s="2413" t="s">
        <v>2467</v>
      </c>
      <c r="G362" s="2413" t="s">
        <v>3071</v>
      </c>
      <c r="H362" s="2413" t="s">
        <v>24</v>
      </c>
      <c r="I362" s="2413" t="s">
        <v>984</v>
      </c>
    </row>
    <row customHeight="1" ht="11.25">
      <c r="A363" s="2413" t="s">
        <v>2194</v>
      </c>
      <c r="B363" s="2413" t="s">
        <v>14</v>
      </c>
      <c r="C363" s="2413" t="s">
        <v>3072</v>
      </c>
      <c r="D363" s="2413" t="s">
        <v>3073</v>
      </c>
      <c r="E363" s="2413" t="s">
        <v>3074</v>
      </c>
      <c r="F363" s="2413" t="s">
        <v>2412</v>
      </c>
      <c r="G363" s="2413" t="s">
        <v>24</v>
      </c>
      <c r="H363" s="2413" t="s">
        <v>24</v>
      </c>
      <c r="I363" s="2413" t="s">
        <v>984</v>
      </c>
    </row>
    <row customHeight="1" ht="11.25">
      <c r="A364" s="2413" t="s">
        <v>2194</v>
      </c>
      <c r="B364" s="2413" t="s">
        <v>14</v>
      </c>
      <c r="C364" s="2413" t="s">
        <v>3075</v>
      </c>
      <c r="D364" s="2413" t="s">
        <v>3076</v>
      </c>
      <c r="E364" s="2413" t="s">
        <v>3077</v>
      </c>
      <c r="F364" s="2413" t="s">
        <v>3078</v>
      </c>
      <c r="G364" s="2413" t="s">
        <v>24</v>
      </c>
      <c r="H364" s="2413" t="s">
        <v>24</v>
      </c>
      <c r="I364" s="2413" t="s">
        <v>984</v>
      </c>
    </row>
    <row customHeight="1" ht="11.25">
      <c r="A365" s="2413" t="s">
        <v>2194</v>
      </c>
      <c r="B365" s="2413" t="s">
        <v>14</v>
      </c>
      <c r="C365" s="2413" t="s">
        <v>3079</v>
      </c>
      <c r="D365" s="2413" t="s">
        <v>3080</v>
      </c>
      <c r="E365" s="2413" t="s">
        <v>3081</v>
      </c>
      <c r="F365" s="2413" t="s">
        <v>2254</v>
      </c>
      <c r="G365" s="2413" t="s">
        <v>24</v>
      </c>
      <c r="H365" s="2413" t="s">
        <v>24</v>
      </c>
      <c r="I365" s="2413" t="s">
        <v>984</v>
      </c>
    </row>
    <row customHeight="1" ht="11.25">
      <c r="A366" s="2413" t="s">
        <v>2194</v>
      </c>
      <c r="B366" s="2413" t="s">
        <v>14</v>
      </c>
      <c r="C366" s="2413" t="s">
        <v>2495</v>
      </c>
      <c r="D366" s="2413" t="s">
        <v>2496</v>
      </c>
      <c r="E366" s="2413" t="s">
        <v>2497</v>
      </c>
      <c r="F366" s="2413" t="s">
        <v>2448</v>
      </c>
      <c r="G366" s="2413" t="s">
        <v>24</v>
      </c>
      <c r="H366" s="2413" t="s">
        <v>24</v>
      </c>
      <c r="I366" s="2413" t="s">
        <v>984</v>
      </c>
    </row>
    <row customHeight="1" ht="11.25">
      <c r="A367" s="2413" t="s">
        <v>2194</v>
      </c>
      <c r="B367" s="2413" t="s">
        <v>14</v>
      </c>
      <c r="C367" s="2413" t="s">
        <v>3082</v>
      </c>
      <c r="D367" s="2413" t="s">
        <v>3083</v>
      </c>
      <c r="E367" s="2413" t="s">
        <v>3084</v>
      </c>
      <c r="F367" s="2413" t="s">
        <v>2254</v>
      </c>
      <c r="G367" s="2413" t="s">
        <v>3085</v>
      </c>
      <c r="H367" s="2413" t="s">
        <v>24</v>
      </c>
      <c r="I367" s="2413" t="s">
        <v>984</v>
      </c>
    </row>
    <row customHeight="1" ht="11.25">
      <c r="A368" s="2413" t="s">
        <v>2194</v>
      </c>
      <c r="B368" s="2413" t="s">
        <v>14</v>
      </c>
      <c r="C368" s="2413" t="s">
        <v>2498</v>
      </c>
      <c r="D368" s="2413" t="s">
        <v>2499</v>
      </c>
      <c r="E368" s="2413" t="s">
        <v>2500</v>
      </c>
      <c r="F368" s="2413" t="s">
        <v>2501</v>
      </c>
      <c r="G368" s="2413" t="s">
        <v>24</v>
      </c>
      <c r="H368" s="2413" t="s">
        <v>24</v>
      </c>
      <c r="I368" s="2413" t="s">
        <v>984</v>
      </c>
    </row>
    <row customHeight="1" ht="11.25">
      <c r="A369" s="2413" t="s">
        <v>2194</v>
      </c>
      <c r="B369" s="2413" t="s">
        <v>14</v>
      </c>
      <c r="C369" s="2413" t="s">
        <v>2855</v>
      </c>
      <c r="D369" s="2413" t="s">
        <v>2856</v>
      </c>
      <c r="E369" s="2413" t="s">
        <v>2857</v>
      </c>
      <c r="F369" s="2413" t="s">
        <v>2380</v>
      </c>
      <c r="G369" s="2413" t="s">
        <v>24</v>
      </c>
      <c r="H369" s="2413" t="s">
        <v>24</v>
      </c>
      <c r="I369" s="2413" t="s">
        <v>984</v>
      </c>
    </row>
    <row customHeight="1" ht="11.25">
      <c r="A370" s="2413" t="s">
        <v>2194</v>
      </c>
      <c r="B370" s="2413" t="s">
        <v>14</v>
      </c>
      <c r="C370" s="2413" t="s">
        <v>3086</v>
      </c>
      <c r="D370" s="2413" t="s">
        <v>3087</v>
      </c>
      <c r="E370" s="2413" t="s">
        <v>3088</v>
      </c>
      <c r="F370" s="2413" t="s">
        <v>2380</v>
      </c>
      <c r="G370" s="2413" t="s">
        <v>24</v>
      </c>
      <c r="H370" s="2413" t="s">
        <v>24</v>
      </c>
      <c r="I370" s="2413" t="s">
        <v>984</v>
      </c>
    </row>
    <row customHeight="1" ht="11.25">
      <c r="A371" s="2413" t="s">
        <v>2194</v>
      </c>
      <c r="B371" s="2413" t="s">
        <v>14</v>
      </c>
      <c r="C371" s="2413" t="s">
        <v>2502</v>
      </c>
      <c r="D371" s="2413" t="s">
        <v>2503</v>
      </c>
      <c r="E371" s="2413" t="s">
        <v>2504</v>
      </c>
      <c r="F371" s="2413" t="s">
        <v>2343</v>
      </c>
      <c r="G371" s="2413" t="s">
        <v>24</v>
      </c>
      <c r="H371" s="2413" t="s">
        <v>24</v>
      </c>
      <c r="I371" s="2413" t="s">
        <v>984</v>
      </c>
    </row>
    <row customHeight="1" ht="11.25">
      <c r="A372" s="2413" t="s">
        <v>2194</v>
      </c>
      <c r="B372" s="2413" t="s">
        <v>14</v>
      </c>
      <c r="C372" s="2413" t="s">
        <v>2505</v>
      </c>
      <c r="D372" s="2413" t="s">
        <v>2506</v>
      </c>
      <c r="E372" s="2413" t="s">
        <v>2507</v>
      </c>
      <c r="F372" s="2413" t="s">
        <v>2380</v>
      </c>
      <c r="G372" s="2413" t="s">
        <v>24</v>
      </c>
      <c r="H372" s="2413" t="s">
        <v>24</v>
      </c>
      <c r="I372" s="2413" t="s">
        <v>984</v>
      </c>
    </row>
    <row customHeight="1" ht="11.25">
      <c r="A373" s="2413" t="s">
        <v>2194</v>
      </c>
      <c r="B373" s="2413" t="s">
        <v>14</v>
      </c>
      <c r="C373" s="2413" t="s">
        <v>3089</v>
      </c>
      <c r="D373" s="2413" t="s">
        <v>3090</v>
      </c>
      <c r="E373" s="2413" t="s">
        <v>3091</v>
      </c>
      <c r="F373" s="2413" t="s">
        <v>2412</v>
      </c>
      <c r="G373" s="2413" t="s">
        <v>24</v>
      </c>
      <c r="H373" s="2413" t="s">
        <v>24</v>
      </c>
      <c r="I373" s="2413" t="s">
        <v>984</v>
      </c>
    </row>
    <row customHeight="1" ht="11.25">
      <c r="A374" s="2413" t="s">
        <v>2194</v>
      </c>
      <c r="B374" s="2413" t="s">
        <v>14</v>
      </c>
      <c r="C374" s="2413" t="s">
        <v>3092</v>
      </c>
      <c r="D374" s="2413" t="s">
        <v>3093</v>
      </c>
      <c r="E374" s="2413" t="s">
        <v>3094</v>
      </c>
      <c r="F374" s="2413" t="s">
        <v>2254</v>
      </c>
      <c r="G374" s="2413" t="s">
        <v>24</v>
      </c>
      <c r="H374" s="2413" t="s">
        <v>24</v>
      </c>
      <c r="I374" s="2413" t="s">
        <v>984</v>
      </c>
    </row>
    <row customHeight="1" ht="11.25">
      <c r="A375" s="2413" t="s">
        <v>2194</v>
      </c>
      <c r="B375" s="2413" t="s">
        <v>14</v>
      </c>
      <c r="C375" s="2413" t="s">
        <v>3095</v>
      </c>
      <c r="D375" s="2413" t="s">
        <v>3096</v>
      </c>
      <c r="E375" s="2413" t="s">
        <v>3097</v>
      </c>
      <c r="F375" s="2413" t="s">
        <v>2254</v>
      </c>
      <c r="G375" s="2413" t="s">
        <v>24</v>
      </c>
      <c r="H375" s="2413" t="s">
        <v>24</v>
      </c>
      <c r="I375" s="2413" t="s">
        <v>984</v>
      </c>
    </row>
    <row customHeight="1" ht="11.25">
      <c r="A376" s="2413" t="s">
        <v>2194</v>
      </c>
      <c r="B376" s="2413" t="s">
        <v>14</v>
      </c>
      <c r="C376" s="2413" t="s">
        <v>3098</v>
      </c>
      <c r="D376" s="2413" t="s">
        <v>3099</v>
      </c>
      <c r="E376" s="2413" t="s">
        <v>3100</v>
      </c>
      <c r="F376" s="2413" t="s">
        <v>3078</v>
      </c>
      <c r="G376" s="2413" t="s">
        <v>3101</v>
      </c>
      <c r="H376" s="2413" t="s">
        <v>24</v>
      </c>
      <c r="I376" s="2413" t="s">
        <v>984</v>
      </c>
    </row>
    <row customHeight="1" ht="11.25">
      <c r="A377" s="2413" t="s">
        <v>2194</v>
      </c>
      <c r="B377" s="2413" t="s">
        <v>14</v>
      </c>
      <c r="C377" s="2413" t="s">
        <v>3102</v>
      </c>
      <c r="D377" s="2413" t="s">
        <v>3103</v>
      </c>
      <c r="E377" s="2413" t="s">
        <v>3104</v>
      </c>
      <c r="F377" s="2413" t="s">
        <v>2254</v>
      </c>
      <c r="G377" s="2413" t="s">
        <v>24</v>
      </c>
      <c r="H377" s="2413" t="s">
        <v>24</v>
      </c>
      <c r="I377" s="2413" t="s">
        <v>984</v>
      </c>
    </row>
    <row customHeight="1" ht="11.25">
      <c r="A378" s="2413" t="s">
        <v>2194</v>
      </c>
      <c r="B378" s="2413" t="s">
        <v>14</v>
      </c>
      <c r="C378" s="2413" t="s">
        <v>2522</v>
      </c>
      <c r="D378" s="2413" t="s">
        <v>2523</v>
      </c>
      <c r="E378" s="2413" t="s">
        <v>2524</v>
      </c>
      <c r="F378" s="2413" t="s">
        <v>2525</v>
      </c>
      <c r="G378" s="2413" t="s">
        <v>24</v>
      </c>
      <c r="H378" s="2413" t="s">
        <v>24</v>
      </c>
      <c r="I378" s="2413" t="s">
        <v>984</v>
      </c>
    </row>
    <row customHeight="1" ht="11.25">
      <c r="A379" s="2413" t="s">
        <v>2194</v>
      </c>
      <c r="B379" s="2413" t="s">
        <v>14</v>
      </c>
      <c r="C379" s="2413" t="s">
        <v>3105</v>
      </c>
      <c r="D379" s="2413" t="s">
        <v>3106</v>
      </c>
      <c r="E379" s="2413" t="s">
        <v>3107</v>
      </c>
      <c r="F379" s="2413" t="s">
        <v>3108</v>
      </c>
      <c r="G379" s="2413" t="s">
        <v>24</v>
      </c>
      <c r="H379" s="2413" t="s">
        <v>24</v>
      </c>
      <c r="I379" s="2413" t="s">
        <v>984</v>
      </c>
    </row>
    <row customHeight="1" ht="11.25">
      <c r="A380" s="2413" t="s">
        <v>2194</v>
      </c>
      <c r="B380" s="2413" t="s">
        <v>14</v>
      </c>
      <c r="C380" s="2413" t="s">
        <v>2526</v>
      </c>
      <c r="D380" s="2413" t="s">
        <v>2527</v>
      </c>
      <c r="E380" s="2413" t="s">
        <v>2528</v>
      </c>
      <c r="F380" s="2413" t="s">
        <v>2198</v>
      </c>
      <c r="G380" s="2413" t="s">
        <v>24</v>
      </c>
      <c r="H380" s="2413" t="s">
        <v>24</v>
      </c>
      <c r="I380" s="2413" t="s">
        <v>984</v>
      </c>
    </row>
    <row customHeight="1" ht="11.25">
      <c r="A381" s="2413" t="s">
        <v>2194</v>
      </c>
      <c r="B381" s="2413" t="s">
        <v>14</v>
      </c>
      <c r="C381" s="2413" t="s">
        <v>3109</v>
      </c>
      <c r="D381" s="2413" t="s">
        <v>3110</v>
      </c>
      <c r="E381" s="2413" t="s">
        <v>3111</v>
      </c>
      <c r="F381" s="2413" t="s">
        <v>2423</v>
      </c>
      <c r="G381" s="2413" t="s">
        <v>24</v>
      </c>
      <c r="H381" s="2413" t="s">
        <v>24</v>
      </c>
      <c r="I381" s="2413" t="s">
        <v>984</v>
      </c>
    </row>
    <row customHeight="1" ht="11.25">
      <c r="A382" s="2413" t="s">
        <v>2194</v>
      </c>
      <c r="B382" s="2413" t="s">
        <v>14</v>
      </c>
      <c r="C382" s="2413" t="s">
        <v>3112</v>
      </c>
      <c r="D382" s="2413" t="s">
        <v>3113</v>
      </c>
      <c r="E382" s="2413" t="s">
        <v>3114</v>
      </c>
      <c r="F382" s="2413" t="s">
        <v>2318</v>
      </c>
      <c r="G382" s="2413" t="s">
        <v>24</v>
      </c>
      <c r="H382" s="2413" t="s">
        <v>24</v>
      </c>
      <c r="I382" s="2413" t="s">
        <v>984</v>
      </c>
    </row>
    <row customHeight="1" ht="11.25">
      <c r="A383" s="2413" t="s">
        <v>2194</v>
      </c>
      <c r="B383" s="2413" t="s">
        <v>14</v>
      </c>
      <c r="C383" s="2413" t="s">
        <v>3115</v>
      </c>
      <c r="D383" s="2413" t="s">
        <v>3116</v>
      </c>
      <c r="E383" s="2413" t="s">
        <v>3117</v>
      </c>
      <c r="F383" s="2413" t="s">
        <v>2254</v>
      </c>
      <c r="G383" s="2413" t="s">
        <v>24</v>
      </c>
      <c r="H383" s="2413" t="s">
        <v>24</v>
      </c>
      <c r="I383" s="2413" t="s">
        <v>984</v>
      </c>
    </row>
    <row customHeight="1" ht="11.25">
      <c r="A384" s="2413" t="s">
        <v>2194</v>
      </c>
      <c r="B384" s="2413" t="s">
        <v>14</v>
      </c>
      <c r="C384" s="2413" t="s">
        <v>3118</v>
      </c>
      <c r="D384" s="2413" t="s">
        <v>3119</v>
      </c>
      <c r="E384" s="2413" t="s">
        <v>3120</v>
      </c>
      <c r="F384" s="2413" t="s">
        <v>2223</v>
      </c>
      <c r="G384" s="2413" t="s">
        <v>24</v>
      </c>
      <c r="H384" s="2413" t="s">
        <v>24</v>
      </c>
      <c r="I384" s="2413" t="s">
        <v>984</v>
      </c>
    </row>
    <row customHeight="1" ht="11.25">
      <c r="A385" s="2413" t="s">
        <v>2194</v>
      </c>
      <c r="B385" s="2413" t="s">
        <v>14</v>
      </c>
      <c r="C385" s="2413" t="s">
        <v>3121</v>
      </c>
      <c r="D385" s="2413" t="s">
        <v>3122</v>
      </c>
      <c r="E385" s="2413" t="s">
        <v>3123</v>
      </c>
      <c r="F385" s="2413" t="s">
        <v>2292</v>
      </c>
      <c r="G385" s="2413" t="s">
        <v>3124</v>
      </c>
      <c r="H385" s="2413" t="s">
        <v>24</v>
      </c>
      <c r="I385" s="2413" t="s">
        <v>984</v>
      </c>
    </row>
    <row customHeight="1" ht="11.25">
      <c r="A386" s="2413" t="s">
        <v>2194</v>
      </c>
      <c r="B386" s="2413" t="s">
        <v>14</v>
      </c>
      <c r="C386" s="2413" t="s">
        <v>3125</v>
      </c>
      <c r="D386" s="2413" t="s">
        <v>3126</v>
      </c>
      <c r="E386" s="2413" t="s">
        <v>3127</v>
      </c>
      <c r="F386" s="2413" t="s">
        <v>2254</v>
      </c>
      <c r="G386" s="2413" t="s">
        <v>24</v>
      </c>
      <c r="H386" s="2413" t="s">
        <v>24</v>
      </c>
      <c r="I386" s="2413" t="s">
        <v>984</v>
      </c>
    </row>
    <row customHeight="1" ht="11.25">
      <c r="A387" s="2413" t="s">
        <v>2194</v>
      </c>
      <c r="B387" s="2413" t="s">
        <v>14</v>
      </c>
      <c r="C387" s="2413" t="s">
        <v>3128</v>
      </c>
      <c r="D387" s="2413" t="s">
        <v>3129</v>
      </c>
      <c r="E387" s="2413" t="s">
        <v>3130</v>
      </c>
      <c r="F387" s="2413" t="s">
        <v>2231</v>
      </c>
      <c r="G387" s="2413" t="s">
        <v>24</v>
      </c>
      <c r="H387" s="2413" t="s">
        <v>24</v>
      </c>
      <c r="I387" s="2413" t="s">
        <v>984</v>
      </c>
    </row>
    <row customHeight="1" ht="11.25">
      <c r="A388" s="2413" t="s">
        <v>2194</v>
      </c>
      <c r="B388" s="2413" t="s">
        <v>14</v>
      </c>
      <c r="C388" s="2413" t="s">
        <v>3131</v>
      </c>
      <c r="D388" s="2413" t="s">
        <v>3132</v>
      </c>
      <c r="E388" s="2413" t="s">
        <v>3133</v>
      </c>
      <c r="F388" s="2413" t="s">
        <v>3134</v>
      </c>
      <c r="G388" s="2413" t="s">
        <v>3135</v>
      </c>
      <c r="H388" s="2413" t="s">
        <v>24</v>
      </c>
      <c r="I388" s="2413" t="s">
        <v>984</v>
      </c>
    </row>
    <row customHeight="1" ht="11.25">
      <c r="A389" s="2413" t="s">
        <v>2194</v>
      </c>
      <c r="B389" s="2413" t="s">
        <v>14</v>
      </c>
      <c r="C389" s="2413" t="s">
        <v>3136</v>
      </c>
      <c r="D389" s="2413" t="s">
        <v>3137</v>
      </c>
      <c r="E389" s="2413" t="s">
        <v>3138</v>
      </c>
      <c r="F389" s="2413" t="s">
        <v>2273</v>
      </c>
      <c r="G389" s="2413" t="s">
        <v>3139</v>
      </c>
      <c r="H389" s="2413" t="s">
        <v>24</v>
      </c>
      <c r="I389" s="2413" t="s">
        <v>984</v>
      </c>
    </row>
    <row customHeight="1" ht="11.25">
      <c r="A390" s="2413" t="s">
        <v>2194</v>
      </c>
      <c r="B390" s="2413" t="s">
        <v>14</v>
      </c>
      <c r="C390" s="2413" t="s">
        <v>3140</v>
      </c>
      <c r="D390" s="2413" t="s">
        <v>3141</v>
      </c>
      <c r="E390" s="2413" t="s">
        <v>3142</v>
      </c>
      <c r="F390" s="2413" t="s">
        <v>2258</v>
      </c>
      <c r="G390" s="2413" t="s">
        <v>3143</v>
      </c>
      <c r="H390" s="2413" t="s">
        <v>24</v>
      </c>
      <c r="I390" s="2413" t="s">
        <v>984</v>
      </c>
    </row>
    <row customHeight="1" ht="11.25">
      <c r="A391" s="2413" t="s">
        <v>2194</v>
      </c>
      <c r="B391" s="2413" t="s">
        <v>14</v>
      </c>
      <c r="C391" s="2413" t="s">
        <v>3144</v>
      </c>
      <c r="D391" s="2413" t="s">
        <v>3145</v>
      </c>
      <c r="E391" s="2413" t="s">
        <v>3146</v>
      </c>
      <c r="F391" s="2413" t="s">
        <v>2277</v>
      </c>
      <c r="G391" s="2413" t="s">
        <v>3147</v>
      </c>
      <c r="H391" s="2413" t="s">
        <v>24</v>
      </c>
      <c r="I391" s="2413" t="s">
        <v>984</v>
      </c>
    </row>
    <row customHeight="1" ht="11.25">
      <c r="A392" s="2413" t="s">
        <v>2194</v>
      </c>
      <c r="B392" s="2413" t="s">
        <v>14</v>
      </c>
      <c r="C392" s="2413" t="s">
        <v>2562</v>
      </c>
      <c r="D392" s="2413" t="s">
        <v>2563</v>
      </c>
      <c r="E392" s="2413" t="s">
        <v>2564</v>
      </c>
      <c r="F392" s="2413" t="s">
        <v>2258</v>
      </c>
      <c r="G392" s="2413" t="s">
        <v>24</v>
      </c>
      <c r="H392" s="2413" t="s">
        <v>24</v>
      </c>
      <c r="I392" s="2413" t="s">
        <v>984</v>
      </c>
    </row>
    <row customHeight="1" ht="11.25">
      <c r="A393" s="2413" t="s">
        <v>2194</v>
      </c>
      <c r="B393" s="2413" t="s">
        <v>14</v>
      </c>
      <c r="C393" s="2413" t="s">
        <v>3148</v>
      </c>
      <c r="D393" s="2413" t="s">
        <v>3149</v>
      </c>
      <c r="E393" s="2413" t="s">
        <v>3150</v>
      </c>
      <c r="F393" s="2413" t="s">
        <v>2525</v>
      </c>
      <c r="G393" s="2413" t="s">
        <v>24</v>
      </c>
      <c r="H393" s="2413" t="s">
        <v>24</v>
      </c>
      <c r="I393" s="2413" t="s">
        <v>984</v>
      </c>
    </row>
    <row customHeight="1" ht="11.25">
      <c r="A394" s="2413" t="s">
        <v>2194</v>
      </c>
      <c r="B394" s="2413" t="s">
        <v>14</v>
      </c>
      <c r="C394" s="2413" t="s">
        <v>3151</v>
      </c>
      <c r="D394" s="2413" t="s">
        <v>3152</v>
      </c>
      <c r="E394" s="2413" t="s">
        <v>3153</v>
      </c>
      <c r="F394" s="2413" t="s">
        <v>2254</v>
      </c>
      <c r="G394" s="2413" t="s">
        <v>24</v>
      </c>
      <c r="H394" s="2413" t="s">
        <v>24</v>
      </c>
      <c r="I394" s="2413" t="s">
        <v>984</v>
      </c>
    </row>
    <row customHeight="1" ht="11.25">
      <c r="A395" s="2413" t="s">
        <v>2194</v>
      </c>
      <c r="B395" s="2413" t="s">
        <v>14</v>
      </c>
      <c r="C395" s="2413" t="s">
        <v>3154</v>
      </c>
      <c r="D395" s="2413" t="s">
        <v>3155</v>
      </c>
      <c r="E395" s="2413" t="s">
        <v>3156</v>
      </c>
      <c r="F395" s="2413" t="s">
        <v>2467</v>
      </c>
      <c r="G395" s="2413" t="s">
        <v>3157</v>
      </c>
      <c r="H395" s="2413" t="s">
        <v>24</v>
      </c>
      <c r="I395" s="2413" t="s">
        <v>984</v>
      </c>
    </row>
    <row customHeight="1" ht="11.25">
      <c r="A396" s="2413" t="s">
        <v>2194</v>
      </c>
      <c r="B396" s="2413" t="s">
        <v>14</v>
      </c>
      <c r="C396" s="2413" t="s">
        <v>3158</v>
      </c>
      <c r="D396" s="2413" t="s">
        <v>3159</v>
      </c>
      <c r="E396" s="2413" t="s">
        <v>3160</v>
      </c>
      <c r="F396" s="2413" t="s">
        <v>2481</v>
      </c>
      <c r="G396" s="2413" t="s">
        <v>3161</v>
      </c>
      <c r="H396" s="2413" t="s">
        <v>24</v>
      </c>
      <c r="I396" s="2413" t="s">
        <v>984</v>
      </c>
    </row>
    <row customHeight="1" ht="11.25">
      <c r="A397" s="2413" t="s">
        <v>2194</v>
      </c>
      <c r="B397" s="2413" t="s">
        <v>14</v>
      </c>
      <c r="C397" s="2413" t="s">
        <v>3162</v>
      </c>
      <c r="D397" s="2413" t="s">
        <v>3163</v>
      </c>
      <c r="E397" s="2413" t="s">
        <v>3164</v>
      </c>
      <c r="F397" s="2413" t="s">
        <v>3165</v>
      </c>
      <c r="G397" s="2413" t="s">
        <v>3166</v>
      </c>
      <c r="H397" s="2413" t="s">
        <v>24</v>
      </c>
      <c r="I397" s="2413" t="s">
        <v>984</v>
      </c>
    </row>
    <row customHeight="1" ht="11.25">
      <c r="A398" s="2413" t="s">
        <v>2194</v>
      </c>
      <c r="B398" s="2413" t="s">
        <v>14</v>
      </c>
      <c r="C398" s="2413" t="s">
        <v>3167</v>
      </c>
      <c r="D398" s="2413" t="s">
        <v>3163</v>
      </c>
      <c r="E398" s="2413" t="s">
        <v>3164</v>
      </c>
      <c r="F398" s="2413" t="s">
        <v>2254</v>
      </c>
      <c r="G398" s="2413" t="s">
        <v>3085</v>
      </c>
      <c r="H398" s="2413" t="s">
        <v>24</v>
      </c>
      <c r="I398" s="2413" t="s">
        <v>984</v>
      </c>
    </row>
    <row customHeight="1" ht="11.25">
      <c r="A399" s="2413" t="s">
        <v>2194</v>
      </c>
      <c r="B399" s="2413" t="s">
        <v>14</v>
      </c>
      <c r="C399" s="2413" t="s">
        <v>2594</v>
      </c>
      <c r="D399" s="2413" t="s">
        <v>2595</v>
      </c>
      <c r="E399" s="2413" t="s">
        <v>2596</v>
      </c>
      <c r="F399" s="2413" t="s">
        <v>2258</v>
      </c>
      <c r="G399" s="2413" t="s">
        <v>24</v>
      </c>
      <c r="H399" s="2413" t="s">
        <v>24</v>
      </c>
      <c r="I399" s="2413" t="s">
        <v>984</v>
      </c>
    </row>
    <row customHeight="1" ht="11.25">
      <c r="A400" s="2413" t="s">
        <v>2194</v>
      </c>
      <c r="B400" s="2413" t="s">
        <v>14</v>
      </c>
      <c r="C400" s="2413" t="s">
        <v>3168</v>
      </c>
      <c r="D400" s="2413" t="s">
        <v>3169</v>
      </c>
      <c r="E400" s="2413" t="s">
        <v>3170</v>
      </c>
      <c r="F400" s="2413" t="s">
        <v>51</v>
      </c>
      <c r="G400" s="2413" t="s">
        <v>2614</v>
      </c>
      <c r="H400" s="2413" t="s">
        <v>24</v>
      </c>
      <c r="I400" s="2413" t="s">
        <v>984</v>
      </c>
    </row>
    <row customHeight="1" ht="11.25">
      <c r="A401" s="2413" t="s">
        <v>2194</v>
      </c>
      <c r="B401" s="2413" t="s">
        <v>14</v>
      </c>
      <c r="C401" s="2413" t="s">
        <v>2615</v>
      </c>
      <c r="D401" s="2413" t="s">
        <v>46</v>
      </c>
      <c r="E401" s="2413" t="s">
        <v>49</v>
      </c>
      <c r="F401" s="2413" t="s">
        <v>51</v>
      </c>
      <c r="G401" s="2413" t="s">
        <v>24</v>
      </c>
      <c r="H401" s="2413" t="s">
        <v>24</v>
      </c>
      <c r="I401" s="2413" t="s">
        <v>984</v>
      </c>
    </row>
    <row customHeight="1" ht="11.25">
      <c r="A402" s="2413" t="s">
        <v>2194</v>
      </c>
      <c r="B402" s="2413" t="s">
        <v>14</v>
      </c>
      <c r="C402" s="2413" t="s">
        <v>2616</v>
      </c>
      <c r="D402" s="2413" t="s">
        <v>2617</v>
      </c>
      <c r="E402" s="2413" t="s">
        <v>2618</v>
      </c>
      <c r="F402" s="2413" t="s">
        <v>2318</v>
      </c>
      <c r="G402" s="2413" t="s">
        <v>2619</v>
      </c>
      <c r="H402" s="2413" t="s">
        <v>24</v>
      </c>
      <c r="I402" s="2413" t="s">
        <v>984</v>
      </c>
    </row>
    <row customHeight="1" ht="11.25">
      <c r="A403" s="2413" t="s">
        <v>2194</v>
      </c>
      <c r="B403" s="2413" t="s">
        <v>14</v>
      </c>
      <c r="C403" s="2413" t="s">
        <v>3171</v>
      </c>
      <c r="D403" s="2413" t="s">
        <v>3172</v>
      </c>
      <c r="E403" s="2413" t="s">
        <v>3173</v>
      </c>
      <c r="F403" s="2413" t="s">
        <v>2318</v>
      </c>
      <c r="G403" s="2413" t="s">
        <v>24</v>
      </c>
      <c r="H403" s="2413" t="s">
        <v>24</v>
      </c>
      <c r="I403" s="2413" t="s">
        <v>984</v>
      </c>
    </row>
    <row customHeight="1" ht="11.25">
      <c r="A404" s="2413" t="s">
        <v>2194</v>
      </c>
      <c r="B404" s="2413" t="s">
        <v>14</v>
      </c>
      <c r="C404" s="2413" t="s">
        <v>3174</v>
      </c>
      <c r="D404" s="2413" t="s">
        <v>3175</v>
      </c>
      <c r="E404" s="2413" t="s">
        <v>3176</v>
      </c>
      <c r="F404" s="2413" t="s">
        <v>2518</v>
      </c>
      <c r="G404" s="2413" t="s">
        <v>24</v>
      </c>
      <c r="H404" s="2413" t="s">
        <v>24</v>
      </c>
      <c r="I404" s="2413" t="s">
        <v>984</v>
      </c>
    </row>
    <row customHeight="1" ht="11.25">
      <c r="A405" s="2413" t="s">
        <v>2194</v>
      </c>
      <c r="B405" s="2413" t="s">
        <v>14</v>
      </c>
      <c r="C405" s="2413" t="s">
        <v>2623</v>
      </c>
      <c r="D405" s="2413" t="s">
        <v>2624</v>
      </c>
      <c r="E405" s="2413" t="s">
        <v>2625</v>
      </c>
      <c r="F405" s="2413" t="s">
        <v>2375</v>
      </c>
      <c r="G405" s="2413" t="s">
        <v>2626</v>
      </c>
      <c r="H405" s="2413" t="s">
        <v>24</v>
      </c>
      <c r="I405" s="2413" t="s">
        <v>984</v>
      </c>
    </row>
    <row customHeight="1" ht="11.25">
      <c r="A406" s="2413" t="s">
        <v>2194</v>
      </c>
      <c r="B406" s="2413" t="s">
        <v>14</v>
      </c>
      <c r="C406" s="2413" t="s">
        <v>2627</v>
      </c>
      <c r="D406" s="2413" t="s">
        <v>2628</v>
      </c>
      <c r="E406" s="2413" t="s">
        <v>2629</v>
      </c>
      <c r="F406" s="2413" t="s">
        <v>2438</v>
      </c>
      <c r="G406" s="2413" t="s">
        <v>24</v>
      </c>
      <c r="H406" s="2413" t="s">
        <v>24</v>
      </c>
      <c r="I406" s="2413" t="s">
        <v>984</v>
      </c>
    </row>
    <row customHeight="1" ht="11.25">
      <c r="A407" s="2413" t="s">
        <v>2194</v>
      </c>
      <c r="B407" s="2413" t="s">
        <v>14</v>
      </c>
      <c r="C407" s="2413" t="s">
        <v>3177</v>
      </c>
      <c r="D407" s="2413" t="s">
        <v>3178</v>
      </c>
      <c r="E407" s="2413" t="s">
        <v>3179</v>
      </c>
      <c r="F407" s="2413" t="s">
        <v>2380</v>
      </c>
      <c r="G407" s="2413" t="s">
        <v>24</v>
      </c>
      <c r="H407" s="2413" t="s">
        <v>24</v>
      </c>
      <c r="I407" s="2413" t="s">
        <v>984</v>
      </c>
    </row>
    <row customHeight="1" ht="11.25">
      <c r="A408" s="2413" t="s">
        <v>2194</v>
      </c>
      <c r="B408" s="2413" t="s">
        <v>14</v>
      </c>
      <c r="C408" s="2413" t="s">
        <v>2645</v>
      </c>
      <c r="D408" s="2413" t="s">
        <v>2646</v>
      </c>
      <c r="E408" s="2413" t="s">
        <v>2647</v>
      </c>
      <c r="F408" s="2413" t="s">
        <v>2258</v>
      </c>
      <c r="G408" s="2413" t="s">
        <v>2648</v>
      </c>
      <c r="H408" s="2413" t="s">
        <v>24</v>
      </c>
      <c r="I408" s="2413" t="s">
        <v>984</v>
      </c>
    </row>
    <row customHeight="1" ht="11.25">
      <c r="A409" s="2413" t="s">
        <v>2194</v>
      </c>
      <c r="B409" s="2413" t="s">
        <v>14</v>
      </c>
      <c r="C409" s="2413" t="s">
        <v>2649</v>
      </c>
      <c r="D409" s="2413" t="s">
        <v>2650</v>
      </c>
      <c r="E409" s="2413" t="s">
        <v>2651</v>
      </c>
      <c r="F409" s="2413" t="s">
        <v>2380</v>
      </c>
      <c r="G409" s="2413" t="s">
        <v>24</v>
      </c>
      <c r="H409" s="2413" t="s">
        <v>24</v>
      </c>
      <c r="I409" s="2413" t="s">
        <v>984</v>
      </c>
    </row>
    <row customHeight="1" ht="11.25">
      <c r="A410" s="2413" t="s">
        <v>2194</v>
      </c>
      <c r="B410" s="2413" t="s">
        <v>14</v>
      </c>
      <c r="C410" s="2413" t="s">
        <v>3180</v>
      </c>
      <c r="D410" s="2413" t="s">
        <v>3181</v>
      </c>
      <c r="E410" s="2413" t="s">
        <v>3182</v>
      </c>
      <c r="F410" s="2413" t="s">
        <v>2525</v>
      </c>
      <c r="G410" s="2413" t="s">
        <v>24</v>
      </c>
      <c r="H410" s="2413" t="s">
        <v>24</v>
      </c>
      <c r="I410" s="2413" t="s">
        <v>984</v>
      </c>
    </row>
    <row customHeight="1" ht="11.25">
      <c r="A411" s="2413" t="s">
        <v>2194</v>
      </c>
      <c r="B411" s="2413" t="s">
        <v>14</v>
      </c>
      <c r="C411" s="2413" t="s">
        <v>2652</v>
      </c>
      <c r="D411" s="2413" t="s">
        <v>2653</v>
      </c>
      <c r="E411" s="2413" t="s">
        <v>2654</v>
      </c>
      <c r="F411" s="2413" t="s">
        <v>2332</v>
      </c>
      <c r="G411" s="2413" t="s">
        <v>2655</v>
      </c>
      <c r="H411" s="2413" t="s">
        <v>24</v>
      </c>
      <c r="I411" s="2413" t="s">
        <v>984</v>
      </c>
    </row>
    <row customHeight="1" ht="11.25">
      <c r="A412" s="2413" t="s">
        <v>2194</v>
      </c>
      <c r="B412" s="2413" t="s">
        <v>14</v>
      </c>
      <c r="C412" s="2413" t="s">
        <v>3183</v>
      </c>
      <c r="D412" s="2413" t="s">
        <v>3184</v>
      </c>
      <c r="E412" s="2413" t="s">
        <v>3185</v>
      </c>
      <c r="F412" s="2413" t="s">
        <v>2328</v>
      </c>
      <c r="G412" s="2413" t="s">
        <v>24</v>
      </c>
      <c r="H412" s="2413" t="s">
        <v>24</v>
      </c>
      <c r="I412" s="2413" t="s">
        <v>984</v>
      </c>
    </row>
    <row customHeight="1" ht="11.25">
      <c r="A413" s="2413" t="s">
        <v>2194</v>
      </c>
      <c r="B413" s="2413" t="s">
        <v>14</v>
      </c>
      <c r="C413" s="2413" t="s">
        <v>2669</v>
      </c>
      <c r="D413" s="2413" t="s">
        <v>2670</v>
      </c>
      <c r="E413" s="2413" t="s">
        <v>2671</v>
      </c>
      <c r="F413" s="2413" t="s">
        <v>2208</v>
      </c>
      <c r="G413" s="2413" t="s">
        <v>24</v>
      </c>
      <c r="H413" s="2413" t="s">
        <v>24</v>
      </c>
      <c r="I413" s="2413" t="s">
        <v>984</v>
      </c>
    </row>
    <row customHeight="1" ht="11.25">
      <c r="A414" s="2413" t="s">
        <v>2194</v>
      </c>
      <c r="B414" s="2413" t="s">
        <v>14</v>
      </c>
      <c r="C414" s="2413" t="s">
        <v>3186</v>
      </c>
      <c r="D414" s="2413" t="s">
        <v>3187</v>
      </c>
      <c r="E414" s="2413" t="s">
        <v>3188</v>
      </c>
      <c r="F414" s="2413" t="s">
        <v>2318</v>
      </c>
      <c r="G414" s="2413" t="s">
        <v>24</v>
      </c>
      <c r="H414" s="2413" t="s">
        <v>24</v>
      </c>
      <c r="I414" s="2413" t="s">
        <v>984</v>
      </c>
    </row>
    <row customHeight="1" ht="11.25">
      <c r="A415" s="2413" t="s">
        <v>2194</v>
      </c>
      <c r="B415" s="2413" t="s">
        <v>14</v>
      </c>
      <c r="C415" s="2413" t="s">
        <v>2672</v>
      </c>
      <c r="D415" s="2413" t="s">
        <v>2673</v>
      </c>
      <c r="E415" s="2413" t="s">
        <v>2674</v>
      </c>
      <c r="F415" s="2413" t="s">
        <v>2518</v>
      </c>
      <c r="G415" s="2413" t="s">
        <v>24</v>
      </c>
      <c r="H415" s="2413" t="s">
        <v>24</v>
      </c>
      <c r="I415" s="2413" t="s">
        <v>984</v>
      </c>
    </row>
    <row customHeight="1" ht="11.25">
      <c r="A416" s="2413" t="s">
        <v>2194</v>
      </c>
      <c r="B416" s="2413" t="s">
        <v>14</v>
      </c>
      <c r="C416" s="2413" t="s">
        <v>3189</v>
      </c>
      <c r="D416" s="2413" t="s">
        <v>3190</v>
      </c>
      <c r="E416" s="2413" t="s">
        <v>3191</v>
      </c>
      <c r="F416" s="2413" t="s">
        <v>2332</v>
      </c>
      <c r="G416" s="2413" t="s">
        <v>24</v>
      </c>
      <c r="H416" s="2413" t="s">
        <v>24</v>
      </c>
      <c r="I416" s="2413" t="s">
        <v>984</v>
      </c>
    </row>
    <row customHeight="1" ht="11.25">
      <c r="A417" s="2413" t="s">
        <v>2194</v>
      </c>
      <c r="B417" s="2413" t="s">
        <v>14</v>
      </c>
      <c r="C417" s="2413" t="s">
        <v>3192</v>
      </c>
      <c r="D417" s="2413" t="s">
        <v>3193</v>
      </c>
      <c r="E417" s="2413" t="s">
        <v>3194</v>
      </c>
      <c r="F417" s="2413" t="s">
        <v>2258</v>
      </c>
      <c r="G417" s="2413" t="s">
        <v>2391</v>
      </c>
      <c r="H417" s="2413" t="s">
        <v>24</v>
      </c>
      <c r="I417" s="2413" t="s">
        <v>984</v>
      </c>
    </row>
    <row customHeight="1" ht="11.25">
      <c r="A418" s="2413" t="s">
        <v>2194</v>
      </c>
      <c r="B418" s="2413" t="s">
        <v>14</v>
      </c>
      <c r="C418" s="2413" t="s">
        <v>2687</v>
      </c>
      <c r="D418" s="2413" t="s">
        <v>2688</v>
      </c>
      <c r="E418" s="2413" t="s">
        <v>2689</v>
      </c>
      <c r="F418" s="2413" t="s">
        <v>2690</v>
      </c>
      <c r="G418" s="2413" t="s">
        <v>24</v>
      </c>
      <c r="H418" s="2413" t="s">
        <v>24</v>
      </c>
      <c r="I418" s="2413" t="s">
        <v>984</v>
      </c>
    </row>
    <row customHeight="1" ht="11.25">
      <c r="A419" s="2413" t="s">
        <v>2194</v>
      </c>
      <c r="B419" s="2413" t="s">
        <v>14</v>
      </c>
      <c r="C419" s="2413" t="s">
        <v>2700</v>
      </c>
      <c r="D419" s="2413" t="s">
        <v>2701</v>
      </c>
      <c r="E419" s="2413" t="s">
        <v>2702</v>
      </c>
      <c r="F419" s="2413" t="s">
        <v>2318</v>
      </c>
      <c r="G419" s="2413" t="s">
        <v>24</v>
      </c>
      <c r="H419" s="2413" t="s">
        <v>24</v>
      </c>
      <c r="I419" s="2413" t="s">
        <v>984</v>
      </c>
    </row>
    <row customHeight="1" ht="11.25">
      <c r="A420" s="2413" t="s">
        <v>2194</v>
      </c>
      <c r="B420" s="2413" t="s">
        <v>14</v>
      </c>
      <c r="C420" s="2413" t="s">
        <v>2706</v>
      </c>
      <c r="D420" s="2413" t="s">
        <v>2707</v>
      </c>
      <c r="E420" s="2413" t="s">
        <v>2708</v>
      </c>
      <c r="F420" s="2413" t="s">
        <v>2231</v>
      </c>
      <c r="G420" s="2413" t="s">
        <v>24</v>
      </c>
      <c r="H420" s="2413" t="s">
        <v>24</v>
      </c>
      <c r="I420" s="2413" t="s">
        <v>984</v>
      </c>
    </row>
    <row customHeight="1" ht="11.25">
      <c r="A421" s="2413" t="s">
        <v>2194</v>
      </c>
      <c r="B421" s="2413" t="s">
        <v>14</v>
      </c>
      <c r="C421" s="2413" t="s">
        <v>2709</v>
      </c>
      <c r="D421" s="2413" t="s">
        <v>2710</v>
      </c>
      <c r="E421" s="2413" t="s">
        <v>2711</v>
      </c>
      <c r="F421" s="2413" t="s">
        <v>2448</v>
      </c>
      <c r="G421" s="2413" t="s">
        <v>24</v>
      </c>
      <c r="H421" s="2413" t="s">
        <v>24</v>
      </c>
      <c r="I421" s="2413" t="s">
        <v>984</v>
      </c>
    </row>
    <row customHeight="1" ht="11.25">
      <c r="A422" s="2413" t="s">
        <v>2194</v>
      </c>
      <c r="B422" s="2413" t="s">
        <v>14</v>
      </c>
      <c r="C422" s="2413" t="s">
        <v>3195</v>
      </c>
      <c r="D422" s="2413" t="s">
        <v>3196</v>
      </c>
      <c r="E422" s="2413" t="s">
        <v>3197</v>
      </c>
      <c r="F422" s="2413" t="s">
        <v>2467</v>
      </c>
      <c r="G422" s="2413" t="s">
        <v>2391</v>
      </c>
      <c r="H422" s="2413" t="s">
        <v>24</v>
      </c>
      <c r="I422" s="2413" t="s">
        <v>984</v>
      </c>
    </row>
    <row customHeight="1" ht="11.25">
      <c r="A423" s="2413" t="s">
        <v>2194</v>
      </c>
      <c r="B423" s="2413" t="s">
        <v>14</v>
      </c>
      <c r="C423" s="2413" t="s">
        <v>2724</v>
      </c>
      <c r="D423" s="2413" t="s">
        <v>2725</v>
      </c>
      <c r="E423" s="2413" t="s">
        <v>2726</v>
      </c>
      <c r="F423" s="2413" t="s">
        <v>2332</v>
      </c>
      <c r="G423" s="2413" t="s">
        <v>24</v>
      </c>
      <c r="H423" s="2413" t="s">
        <v>24</v>
      </c>
      <c r="I423" s="2413" t="s">
        <v>984</v>
      </c>
    </row>
    <row customHeight="1" ht="11.25">
      <c r="A424" s="2413" t="s">
        <v>2194</v>
      </c>
      <c r="B424" s="2413" t="s">
        <v>14</v>
      </c>
      <c r="C424" s="2413" t="s">
        <v>2727</v>
      </c>
      <c r="D424" s="2413" t="s">
        <v>2728</v>
      </c>
      <c r="E424" s="2413" t="s">
        <v>2729</v>
      </c>
      <c r="F424" s="2413" t="s">
        <v>2438</v>
      </c>
      <c r="G424" s="2413" t="s">
        <v>24</v>
      </c>
      <c r="H424" s="2413" t="s">
        <v>24</v>
      </c>
      <c r="I424" s="2413" t="s">
        <v>984</v>
      </c>
    </row>
    <row customHeight="1" ht="11.25">
      <c r="A425" s="2413" t="s">
        <v>2194</v>
      </c>
      <c r="B425" s="2413" t="s">
        <v>14</v>
      </c>
      <c r="C425" s="2413" t="s">
        <v>2730</v>
      </c>
      <c r="D425" s="2413" t="s">
        <v>2731</v>
      </c>
      <c r="E425" s="2413" t="s">
        <v>2732</v>
      </c>
      <c r="F425" s="2413" t="s">
        <v>2448</v>
      </c>
      <c r="G425" s="2413" t="s">
        <v>24</v>
      </c>
      <c r="H425" s="2413" t="s">
        <v>24</v>
      </c>
      <c r="I425" s="2413" t="s">
        <v>984</v>
      </c>
    </row>
    <row customHeight="1" ht="11.25">
      <c r="A426" s="2413" t="s">
        <v>2194</v>
      </c>
      <c r="B426" s="2413" t="s">
        <v>14</v>
      </c>
      <c r="C426" s="2413" t="s">
        <v>3198</v>
      </c>
      <c r="D426" s="2413" t="s">
        <v>3199</v>
      </c>
      <c r="E426" s="2413" t="s">
        <v>3200</v>
      </c>
      <c r="F426" s="2413" t="s">
        <v>2518</v>
      </c>
      <c r="G426" s="2413" t="s">
        <v>24</v>
      </c>
      <c r="H426" s="2413" t="s">
        <v>24</v>
      </c>
      <c r="I426" s="2413" t="s">
        <v>984</v>
      </c>
    </row>
    <row customHeight="1" ht="11.25">
      <c r="A427" s="2413" t="s">
        <v>2194</v>
      </c>
      <c r="B427" s="2413" t="s">
        <v>14</v>
      </c>
      <c r="C427" s="2413" t="s">
        <v>3201</v>
      </c>
      <c r="D427" s="2413" t="s">
        <v>3202</v>
      </c>
      <c r="E427" s="2413" t="s">
        <v>3203</v>
      </c>
      <c r="F427" s="2413" t="s">
        <v>51</v>
      </c>
      <c r="G427" s="2413" t="s">
        <v>24</v>
      </c>
      <c r="H427" s="2413" t="s">
        <v>24</v>
      </c>
      <c r="I427" s="2413" t="s">
        <v>984</v>
      </c>
    </row>
    <row customHeight="1" ht="11.25">
      <c r="A428" s="2413" t="s">
        <v>2194</v>
      </c>
      <c r="B428" s="2413" t="s">
        <v>14</v>
      </c>
      <c r="C428" s="2413" t="s">
        <v>3204</v>
      </c>
      <c r="D428" s="2413" t="s">
        <v>3202</v>
      </c>
      <c r="E428" s="2413" t="s">
        <v>3205</v>
      </c>
      <c r="F428" s="2413" t="s">
        <v>2412</v>
      </c>
      <c r="G428" s="2413" t="s">
        <v>24</v>
      </c>
      <c r="H428" s="2413" t="s">
        <v>24</v>
      </c>
      <c r="I428" s="2413" t="s">
        <v>984</v>
      </c>
    </row>
    <row customHeight="1" ht="11.25">
      <c r="A429" s="2413" t="s">
        <v>2194</v>
      </c>
      <c r="B429" s="2413" t="s">
        <v>14</v>
      </c>
      <c r="C429" s="2413" t="s">
        <v>2745</v>
      </c>
      <c r="D429" s="2413" t="s">
        <v>2746</v>
      </c>
      <c r="E429" s="2413" t="s">
        <v>2747</v>
      </c>
      <c r="F429" s="2413" t="s">
        <v>2231</v>
      </c>
      <c r="G429" s="2413" t="s">
        <v>24</v>
      </c>
      <c r="H429" s="2413" t="s">
        <v>24</v>
      </c>
      <c r="I429" s="2413" t="s">
        <v>984</v>
      </c>
    </row>
    <row customHeight="1" ht="11.25">
      <c r="A430" s="2413" t="s">
        <v>2194</v>
      </c>
      <c r="B430" s="2413" t="s">
        <v>14</v>
      </c>
      <c r="C430" s="2413" t="s">
        <v>2748</v>
      </c>
      <c r="D430" s="2413" t="s">
        <v>2749</v>
      </c>
      <c r="E430" s="2413" t="s">
        <v>2750</v>
      </c>
      <c r="F430" s="2413" t="s">
        <v>2438</v>
      </c>
      <c r="G430" s="2413" t="s">
        <v>24</v>
      </c>
      <c r="H430" s="2413" t="s">
        <v>2751</v>
      </c>
      <c r="I430" s="2413" t="s">
        <v>984</v>
      </c>
    </row>
    <row customHeight="1" ht="11.25">
      <c r="A431" s="2413" t="s">
        <v>2194</v>
      </c>
      <c r="B431" s="2413" t="s">
        <v>14</v>
      </c>
      <c r="C431" s="2413" t="s">
        <v>2752</v>
      </c>
      <c r="D431" s="2413" t="s">
        <v>2753</v>
      </c>
      <c r="E431" s="2413" t="s">
        <v>2754</v>
      </c>
      <c r="F431" s="2413" t="s">
        <v>2438</v>
      </c>
      <c r="G431" s="2413" t="s">
        <v>24</v>
      </c>
      <c r="H431" s="2413" t="s">
        <v>24</v>
      </c>
      <c r="I431" s="2413" t="s">
        <v>984</v>
      </c>
    </row>
    <row customHeight="1" ht="11.25">
      <c r="A432" s="2413" t="s">
        <v>2194</v>
      </c>
      <c r="B432" s="2413" t="s">
        <v>14</v>
      </c>
      <c r="C432" s="2413" t="s">
        <v>2758</v>
      </c>
      <c r="D432" s="2413" t="s">
        <v>2759</v>
      </c>
      <c r="E432" s="2413" t="s">
        <v>2760</v>
      </c>
      <c r="F432" s="2413" t="s">
        <v>2380</v>
      </c>
      <c r="G432" s="2413" t="s">
        <v>24</v>
      </c>
      <c r="H432" s="2413" t="s">
        <v>24</v>
      </c>
      <c r="I432" s="2413" t="s">
        <v>984</v>
      </c>
    </row>
    <row customHeight="1" ht="11.25">
      <c r="A433" s="2413" t="s">
        <v>2194</v>
      </c>
      <c r="B433" s="2413" t="s">
        <v>14</v>
      </c>
      <c r="C433" s="2413" t="s">
        <v>2764</v>
      </c>
      <c r="D433" s="2413" t="s">
        <v>2765</v>
      </c>
      <c r="E433" s="2413" t="s">
        <v>2766</v>
      </c>
      <c r="F433" s="2413" t="s">
        <v>2258</v>
      </c>
      <c r="G433" s="2413" t="s">
        <v>24</v>
      </c>
      <c r="H433" s="2413" t="s">
        <v>24</v>
      </c>
      <c r="I433" s="2413" t="s">
        <v>984</v>
      </c>
    </row>
    <row customHeight="1" ht="11.25">
      <c r="A434" s="2413" t="s">
        <v>2194</v>
      </c>
      <c r="B434" s="2413" t="s">
        <v>14</v>
      </c>
      <c r="C434" s="2413" t="s">
        <v>2767</v>
      </c>
      <c r="D434" s="2413" t="s">
        <v>2768</v>
      </c>
      <c r="E434" s="2413" t="s">
        <v>2769</v>
      </c>
      <c r="F434" s="2413" t="s">
        <v>2318</v>
      </c>
      <c r="G434" s="2413" t="s">
        <v>24</v>
      </c>
      <c r="H434" s="2413" t="s">
        <v>2770</v>
      </c>
      <c r="I434" s="2413" t="s">
        <v>984</v>
      </c>
    </row>
    <row customHeight="1" ht="11.25">
      <c r="A435" s="2413" t="s">
        <v>2194</v>
      </c>
      <c r="B435" s="2413" t="s">
        <v>14</v>
      </c>
      <c r="C435" s="2413" t="s">
        <v>2774</v>
      </c>
      <c r="D435" s="2413" t="s">
        <v>2775</v>
      </c>
      <c r="E435" s="2413" t="s">
        <v>2776</v>
      </c>
      <c r="F435" s="2413" t="s">
        <v>2332</v>
      </c>
      <c r="G435" s="2413" t="s">
        <v>2777</v>
      </c>
      <c r="H435" s="2413" t="s">
        <v>24</v>
      </c>
      <c r="I435" s="2413" t="s">
        <v>984</v>
      </c>
    </row>
    <row customHeight="1" ht="11.25">
      <c r="A436" s="2413" t="s">
        <v>2194</v>
      </c>
      <c r="B436" s="2413" t="s">
        <v>14</v>
      </c>
      <c r="C436" s="2413" t="s">
        <v>3206</v>
      </c>
      <c r="D436" s="2413" t="s">
        <v>3207</v>
      </c>
      <c r="E436" s="2413" t="s">
        <v>3208</v>
      </c>
      <c r="F436" s="2413" t="s">
        <v>2258</v>
      </c>
      <c r="G436" s="2413" t="s">
        <v>3209</v>
      </c>
      <c r="H436" s="2413" t="s">
        <v>24</v>
      </c>
      <c r="I436" s="2413" t="s">
        <v>984</v>
      </c>
    </row>
    <row customHeight="1" ht="11.25">
      <c r="A437" s="2413" t="s">
        <v>2194</v>
      </c>
      <c r="B437" s="2413" t="s">
        <v>14</v>
      </c>
      <c r="C437" s="2413" t="s">
        <v>2786</v>
      </c>
      <c r="D437" s="2413" t="s">
        <v>2787</v>
      </c>
      <c r="E437" s="2413" t="s">
        <v>2788</v>
      </c>
      <c r="F437" s="2413" t="s">
        <v>2518</v>
      </c>
      <c r="G437" s="2413" t="s">
        <v>24</v>
      </c>
      <c r="H437" s="2413" t="s">
        <v>24</v>
      </c>
      <c r="I437" s="2413" t="s">
        <v>984</v>
      </c>
    </row>
    <row customHeight="1" ht="11.25">
      <c r="A438" s="2413" t="s">
        <v>2194</v>
      </c>
      <c r="B438" s="2413" t="s">
        <v>14</v>
      </c>
      <c r="C438" s="2413" t="s">
        <v>2789</v>
      </c>
      <c r="D438" s="2413" t="s">
        <v>2790</v>
      </c>
      <c r="E438" s="2413" t="s">
        <v>2791</v>
      </c>
      <c r="F438" s="2413" t="s">
        <v>2518</v>
      </c>
      <c r="G438" s="2413" t="s">
        <v>24</v>
      </c>
      <c r="H438" s="2413" t="s">
        <v>24</v>
      </c>
      <c r="I438" s="2413" t="s">
        <v>984</v>
      </c>
    </row>
    <row customHeight="1" ht="11.25">
      <c r="A439" s="2413" t="s">
        <v>2194</v>
      </c>
      <c r="B439" s="2413" t="s">
        <v>14</v>
      </c>
      <c r="C439" s="2413" t="s">
        <v>3210</v>
      </c>
      <c r="D439" s="2413" t="s">
        <v>3211</v>
      </c>
      <c r="E439" s="2413" t="s">
        <v>3212</v>
      </c>
      <c r="F439" s="2413" t="s">
        <v>2423</v>
      </c>
      <c r="G439" s="2413" t="s">
        <v>24</v>
      </c>
      <c r="H439" s="2413" t="s">
        <v>24</v>
      </c>
      <c r="I439" s="2413" t="s">
        <v>984</v>
      </c>
    </row>
    <row customHeight="1" ht="11.25">
      <c r="A440" s="2413" t="s">
        <v>2194</v>
      </c>
      <c r="B440" s="2413" t="s">
        <v>14</v>
      </c>
      <c r="C440" s="2413" t="s">
        <v>3213</v>
      </c>
      <c r="D440" s="2413" t="s">
        <v>3214</v>
      </c>
      <c r="E440" s="2413" t="s">
        <v>3215</v>
      </c>
      <c r="F440" s="2413" t="s">
        <v>2318</v>
      </c>
      <c r="G440" s="2413" t="s">
        <v>24</v>
      </c>
      <c r="H440" s="2413" t="s">
        <v>24</v>
      </c>
      <c r="I440" s="2413" t="s">
        <v>984</v>
      </c>
    </row>
    <row customHeight="1" ht="11.25">
      <c r="A441" s="2413" t="s">
        <v>2194</v>
      </c>
      <c r="B441" s="2413" t="s">
        <v>14</v>
      </c>
      <c r="C441" s="2413" t="s">
        <v>2795</v>
      </c>
      <c r="D441" s="2413" t="s">
        <v>2796</v>
      </c>
      <c r="E441" s="2413" t="s">
        <v>2797</v>
      </c>
      <c r="F441" s="2413" t="s">
        <v>2501</v>
      </c>
      <c r="G441" s="2413" t="s">
        <v>24</v>
      </c>
      <c r="H441" s="2413" t="s">
        <v>24</v>
      </c>
      <c r="I441" s="2413" t="s">
        <v>984</v>
      </c>
    </row>
    <row customHeight="1" ht="11.25">
      <c r="A442" s="2413" t="s">
        <v>2194</v>
      </c>
      <c r="B442" s="2413" t="s">
        <v>14</v>
      </c>
      <c r="C442" s="2413" t="s">
        <v>2798</v>
      </c>
      <c r="D442" s="2413" t="s">
        <v>2799</v>
      </c>
      <c r="E442" s="2413" t="s">
        <v>2800</v>
      </c>
      <c r="F442" s="2413" t="s">
        <v>2375</v>
      </c>
      <c r="G442" s="2413" t="s">
        <v>24</v>
      </c>
      <c r="H442" s="2413" t="s">
        <v>24</v>
      </c>
      <c r="I442" s="2413" t="s">
        <v>984</v>
      </c>
    </row>
    <row customHeight="1" ht="11.25">
      <c r="A443" s="2413" t="s">
        <v>2194</v>
      </c>
      <c r="B443" s="2413" t="s">
        <v>14</v>
      </c>
      <c r="C443" s="2413" t="s">
        <v>3216</v>
      </c>
      <c r="D443" s="2413" t="s">
        <v>3217</v>
      </c>
      <c r="E443" s="2413" t="s">
        <v>3218</v>
      </c>
      <c r="F443" s="2413" t="s">
        <v>2481</v>
      </c>
      <c r="G443" s="2413" t="s">
        <v>24</v>
      </c>
      <c r="H443" s="2413" t="s">
        <v>24</v>
      </c>
      <c r="I443" s="2413" t="s">
        <v>984</v>
      </c>
    </row>
    <row customHeight="1" ht="11.25">
      <c r="A444" s="2413" t="s">
        <v>2194</v>
      </c>
      <c r="B444" s="2413" t="s">
        <v>14</v>
      </c>
      <c r="C444" s="2413" t="s">
        <v>2801</v>
      </c>
      <c r="D444" s="2413" t="s">
        <v>2802</v>
      </c>
      <c r="E444" s="2413" t="s">
        <v>2803</v>
      </c>
      <c r="F444" s="2413" t="s">
        <v>2804</v>
      </c>
      <c r="G444" s="2413" t="s">
        <v>2805</v>
      </c>
      <c r="H444" s="2413" t="s">
        <v>24</v>
      </c>
      <c r="I444" s="2413" t="s">
        <v>984</v>
      </c>
    </row>
    <row customHeight="1" ht="11.25">
      <c r="A445" s="2413" t="s">
        <v>2194</v>
      </c>
      <c r="B445" s="2413" t="s">
        <v>14</v>
      </c>
      <c r="C445" s="2413" t="s">
        <v>2810</v>
      </c>
      <c r="D445" s="2413" t="s">
        <v>2811</v>
      </c>
      <c r="E445" s="2413" t="s">
        <v>2812</v>
      </c>
      <c r="F445" s="2413" t="s">
        <v>2448</v>
      </c>
      <c r="G445" s="2413" t="s">
        <v>24</v>
      </c>
      <c r="H445" s="2413" t="s">
        <v>24</v>
      </c>
      <c r="I445" s="2413" t="s">
        <v>984</v>
      </c>
    </row>
    <row customHeight="1" ht="11.25">
      <c r="A446" s="2413" t="s">
        <v>2194</v>
      </c>
      <c r="B446" s="2413" t="s">
        <v>14</v>
      </c>
      <c r="C446" s="2413" t="s">
        <v>2813</v>
      </c>
      <c r="D446" s="2413" t="s">
        <v>2814</v>
      </c>
      <c r="E446" s="2413" t="s">
        <v>2815</v>
      </c>
      <c r="F446" s="2413" t="s">
        <v>2804</v>
      </c>
      <c r="G446" s="2413" t="s">
        <v>24</v>
      </c>
      <c r="H446" s="2413" t="s">
        <v>24</v>
      </c>
      <c r="I446" s="2413" t="s">
        <v>984</v>
      </c>
    </row>
    <row customHeight="1" ht="11.25">
      <c r="A447" s="2413" t="s">
        <v>2194</v>
      </c>
      <c r="B447" s="2413" t="s">
        <v>14</v>
      </c>
      <c r="C447" s="2413" t="s">
        <v>2822</v>
      </c>
      <c r="D447" s="2413" t="s">
        <v>2823</v>
      </c>
      <c r="E447" s="2413" t="s">
        <v>2824</v>
      </c>
      <c r="F447" s="2413" t="s">
        <v>2804</v>
      </c>
      <c r="G447" s="2413" t="s">
        <v>24</v>
      </c>
      <c r="H447" s="2413" t="s">
        <v>24</v>
      </c>
      <c r="I447" s="2413" t="s">
        <v>984</v>
      </c>
    </row>
    <row customHeight="1" ht="11.25">
      <c r="A448" s="2413" t="s">
        <v>2194</v>
      </c>
      <c r="B448" s="2413" t="s">
        <v>14</v>
      </c>
      <c r="C448" s="2413" t="s">
        <v>2825</v>
      </c>
      <c r="D448" s="2413" t="s">
        <v>2826</v>
      </c>
      <c r="E448" s="2413" t="s">
        <v>2827</v>
      </c>
      <c r="F448" s="2413" t="s">
        <v>2804</v>
      </c>
      <c r="G448" s="2413" t="s">
        <v>24</v>
      </c>
      <c r="H448" s="2413" t="s">
        <v>24</v>
      </c>
      <c r="I448" s="2413" t="s">
        <v>984</v>
      </c>
    </row>
    <row customHeight="1" ht="11.25">
      <c r="A449" s="2413" t="s">
        <v>2194</v>
      </c>
      <c r="B449" s="2413" t="s">
        <v>14</v>
      </c>
      <c r="C449" s="2413" t="s">
        <v>2836</v>
      </c>
      <c r="D449" s="2413" t="s">
        <v>2837</v>
      </c>
      <c r="E449" s="2413" t="s">
        <v>2838</v>
      </c>
      <c r="F449" s="2413" t="s">
        <v>2839</v>
      </c>
      <c r="G449" s="2413" t="s">
        <v>24</v>
      </c>
      <c r="H449" s="2413" t="s">
        <v>24</v>
      </c>
      <c r="I449" s="2413" t="s">
        <v>984</v>
      </c>
    </row>
    <row customHeight="1" ht="11.25">
      <c r="A450" s="2413" t="s">
        <v>2194</v>
      </c>
      <c r="B450" s="2413" t="s">
        <v>14</v>
      </c>
      <c r="C450" s="2413" t="s">
        <v>2847</v>
      </c>
      <c r="D450" s="2413" t="s">
        <v>2848</v>
      </c>
      <c r="E450" s="2413" t="s">
        <v>2849</v>
      </c>
      <c r="F450" s="2413" t="s">
        <v>2850</v>
      </c>
      <c r="G450" s="2413" t="s">
        <v>24</v>
      </c>
      <c r="H450" s="2413" t="s">
        <v>24</v>
      </c>
      <c r="I450" s="2413" t="s">
        <v>984</v>
      </c>
    </row>
    <row customHeight="1" ht="11.25">
      <c r="A451" s="2413" t="s">
        <v>2194</v>
      </c>
      <c r="B451" s="2413" t="s">
        <v>14</v>
      </c>
      <c r="C451" s="2413" t="s">
        <v>2851</v>
      </c>
      <c r="D451" s="2413" t="s">
        <v>2852</v>
      </c>
      <c r="E451" s="2413" t="s">
        <v>2853</v>
      </c>
      <c r="F451" s="2413" t="s">
        <v>2854</v>
      </c>
      <c r="G451" s="2413" t="s">
        <v>24</v>
      </c>
      <c r="H451" s="2413" t="s">
        <v>24</v>
      </c>
      <c r="I451" s="2413" t="s">
        <v>984</v>
      </c>
    </row>
    <row customHeight="1" ht="11.25">
      <c r="A452" s="2413" t="s">
        <v>2194</v>
      </c>
      <c r="B452" s="2413" t="s">
        <v>14</v>
      </c>
      <c r="C452" s="2413" t="s">
        <v>2858</v>
      </c>
      <c r="D452" s="2413" t="s">
        <v>2859</v>
      </c>
      <c r="E452" s="2413" t="s">
        <v>2860</v>
      </c>
      <c r="F452" s="2413" t="s">
        <v>2269</v>
      </c>
      <c r="G452" s="2413" t="s">
        <v>24</v>
      </c>
      <c r="H452" s="2413" t="s">
        <v>24</v>
      </c>
      <c r="I452" s="2413" t="s">
        <v>595</v>
      </c>
    </row>
    <row customHeight="1" ht="11.25">
      <c r="A453" s="2413" t="s">
        <v>2194</v>
      </c>
      <c r="B453" s="2413" t="s">
        <v>14</v>
      </c>
      <c r="C453" s="2413" t="s">
        <v>2861</v>
      </c>
      <c r="D453" s="2413" t="s">
        <v>2862</v>
      </c>
      <c r="E453" s="2413" t="s">
        <v>2863</v>
      </c>
      <c r="F453" s="2413" t="s">
        <v>2423</v>
      </c>
      <c r="G453" s="2413" t="s">
        <v>2864</v>
      </c>
      <c r="H453" s="2413" t="s">
        <v>24</v>
      </c>
      <c r="I453" s="2413" t="s">
        <v>595</v>
      </c>
    </row>
    <row customHeight="1" ht="11.25">
      <c r="A454" s="2413" t="s">
        <v>2194</v>
      </c>
      <c r="B454" s="2413" t="s">
        <v>14</v>
      </c>
      <c r="C454" s="2413" t="s">
        <v>2212</v>
      </c>
      <c r="D454" s="2413" t="s">
        <v>2213</v>
      </c>
      <c r="E454" s="2413" t="s">
        <v>2214</v>
      </c>
      <c r="F454" s="2413" t="s">
        <v>2215</v>
      </c>
      <c r="G454" s="2413" t="s">
        <v>24</v>
      </c>
      <c r="H454" s="2413" t="s">
        <v>24</v>
      </c>
      <c r="I454" s="2413" t="s">
        <v>595</v>
      </c>
    </row>
    <row customHeight="1" ht="11.25">
      <c r="A455" s="2413" t="s">
        <v>2194</v>
      </c>
      <c r="B455" s="2413" t="s">
        <v>14</v>
      </c>
      <c r="C455" s="2413" t="s">
        <v>2216</v>
      </c>
      <c r="D455" s="2413" t="s">
        <v>2217</v>
      </c>
      <c r="E455" s="2413" t="s">
        <v>2218</v>
      </c>
      <c r="F455" s="2413" t="s">
        <v>2203</v>
      </c>
      <c r="G455" s="2413" t="s">
        <v>2219</v>
      </c>
      <c r="H455" s="2413" t="s">
        <v>24</v>
      </c>
      <c r="I455" s="2413" t="s">
        <v>595</v>
      </c>
    </row>
    <row customHeight="1" ht="11.25">
      <c r="A456" s="2413" t="s">
        <v>2194</v>
      </c>
      <c r="B456" s="2413" t="s">
        <v>14</v>
      </c>
      <c r="C456" s="2413" t="s">
        <v>2220</v>
      </c>
      <c r="D456" s="2413" t="s">
        <v>2221</v>
      </c>
      <c r="E456" s="2413" t="s">
        <v>2222</v>
      </c>
      <c r="F456" s="2413" t="s">
        <v>2223</v>
      </c>
      <c r="G456" s="2413" t="s">
        <v>24</v>
      </c>
      <c r="H456" s="2413" t="s">
        <v>24</v>
      </c>
      <c r="I456" s="2413" t="s">
        <v>595</v>
      </c>
    </row>
    <row customHeight="1" ht="11.25">
      <c r="A457" s="2413" t="s">
        <v>2194</v>
      </c>
      <c r="B457" s="2413" t="s">
        <v>14</v>
      </c>
      <c r="C457" s="2413" t="s">
        <v>2224</v>
      </c>
      <c r="D457" s="2413" t="s">
        <v>2225</v>
      </c>
      <c r="E457" s="2413" t="s">
        <v>2226</v>
      </c>
      <c r="F457" s="2413" t="s">
        <v>2227</v>
      </c>
      <c r="G457" s="2413" t="s">
        <v>24</v>
      </c>
      <c r="H457" s="2413" t="s">
        <v>24</v>
      </c>
      <c r="I457" s="2413" t="s">
        <v>595</v>
      </c>
    </row>
    <row customHeight="1" ht="11.25">
      <c r="A458" s="2413" t="s">
        <v>2194</v>
      </c>
      <c r="B458" s="2413" t="s">
        <v>14</v>
      </c>
      <c r="C458" s="2413" t="s">
        <v>2869</v>
      </c>
      <c r="D458" s="2413" t="s">
        <v>2870</v>
      </c>
      <c r="E458" s="2413" t="s">
        <v>2871</v>
      </c>
      <c r="F458" s="2413" t="s">
        <v>2292</v>
      </c>
      <c r="G458" s="2413" t="s">
        <v>24</v>
      </c>
      <c r="H458" s="2413" t="s">
        <v>24</v>
      </c>
      <c r="I458" s="2413" t="s">
        <v>595</v>
      </c>
    </row>
    <row customHeight="1" ht="11.25">
      <c r="A459" s="2413" t="s">
        <v>2194</v>
      </c>
      <c r="B459" s="2413" t="s">
        <v>14</v>
      </c>
      <c r="C459" s="2413" t="s">
        <v>2236</v>
      </c>
      <c r="D459" s="2413" t="s">
        <v>2237</v>
      </c>
      <c r="E459" s="2413" t="s">
        <v>2238</v>
      </c>
      <c r="F459" s="2413" t="s">
        <v>2239</v>
      </c>
      <c r="G459" s="2413" t="s">
        <v>24</v>
      </c>
      <c r="H459" s="2413" t="s">
        <v>24</v>
      </c>
      <c r="I459" s="2413" t="s">
        <v>595</v>
      </c>
    </row>
    <row customHeight="1" ht="11.25">
      <c r="A460" s="2413" t="s">
        <v>2194</v>
      </c>
      <c r="B460" s="2413" t="s">
        <v>14</v>
      </c>
      <c r="C460" s="2413" t="s">
        <v>2240</v>
      </c>
      <c r="D460" s="2413" t="s">
        <v>2241</v>
      </c>
      <c r="E460" s="2413" t="s">
        <v>2242</v>
      </c>
      <c r="F460" s="2413" t="s">
        <v>2223</v>
      </c>
      <c r="G460" s="2413" t="s">
        <v>24</v>
      </c>
      <c r="H460" s="2413" t="s">
        <v>24</v>
      </c>
      <c r="I460" s="2413" t="s">
        <v>595</v>
      </c>
    </row>
    <row customHeight="1" ht="11.25">
      <c r="A461" s="2413" t="s">
        <v>2194</v>
      </c>
      <c r="B461" s="2413" t="s">
        <v>14</v>
      </c>
      <c r="C461" s="2413" t="s">
        <v>2255</v>
      </c>
      <c r="D461" s="2413" t="s">
        <v>2256</v>
      </c>
      <c r="E461" s="2413" t="s">
        <v>2257</v>
      </c>
      <c r="F461" s="2413" t="s">
        <v>2258</v>
      </c>
      <c r="G461" s="2413" t="s">
        <v>24</v>
      </c>
      <c r="H461" s="2413" t="s">
        <v>2259</v>
      </c>
      <c r="I461" s="2413" t="s">
        <v>595</v>
      </c>
    </row>
    <row customHeight="1" ht="11.25">
      <c r="A462" s="2413" t="s">
        <v>2194</v>
      </c>
      <c r="B462" s="2413" t="s">
        <v>14</v>
      </c>
      <c r="C462" s="2413" t="s">
        <v>2278</v>
      </c>
      <c r="D462" s="2413" t="s">
        <v>2279</v>
      </c>
      <c r="E462" s="2413" t="s">
        <v>2280</v>
      </c>
      <c r="F462" s="2413" t="s">
        <v>2281</v>
      </c>
      <c r="G462" s="2413" t="s">
        <v>2219</v>
      </c>
      <c r="H462" s="2413" t="s">
        <v>24</v>
      </c>
      <c r="I462" s="2413" t="s">
        <v>595</v>
      </c>
    </row>
    <row customHeight="1" ht="11.25">
      <c r="A463" s="2413" t="s">
        <v>2194</v>
      </c>
      <c r="B463" s="2413" t="s">
        <v>14</v>
      </c>
      <c r="C463" s="2413" t="s">
        <v>2285</v>
      </c>
      <c r="D463" s="2413" t="s">
        <v>2286</v>
      </c>
      <c r="E463" s="2413" t="s">
        <v>2287</v>
      </c>
      <c r="F463" s="2413" t="s">
        <v>2288</v>
      </c>
      <c r="G463" s="2413" t="s">
        <v>24</v>
      </c>
      <c r="H463" s="2413" t="s">
        <v>24</v>
      </c>
      <c r="I463" s="2413" t="s">
        <v>595</v>
      </c>
    </row>
    <row customHeight="1" ht="11.25">
      <c r="A464" s="2413" t="s">
        <v>2194</v>
      </c>
      <c r="B464" s="2413" t="s">
        <v>14</v>
      </c>
      <c r="C464" s="2413" t="s">
        <v>2289</v>
      </c>
      <c r="D464" s="2413" t="s">
        <v>2290</v>
      </c>
      <c r="E464" s="2413" t="s">
        <v>2291</v>
      </c>
      <c r="F464" s="2413" t="s">
        <v>2292</v>
      </c>
      <c r="G464" s="2413" t="s">
        <v>24</v>
      </c>
      <c r="H464" s="2413" t="s">
        <v>24</v>
      </c>
      <c r="I464" s="2413" t="s">
        <v>595</v>
      </c>
    </row>
    <row customHeight="1" ht="11.25">
      <c r="A465" s="2413" t="s">
        <v>2194</v>
      </c>
      <c r="B465" s="2413" t="s">
        <v>14</v>
      </c>
      <c r="C465" s="2413" t="s">
        <v>3219</v>
      </c>
      <c r="D465" s="2413" t="s">
        <v>3220</v>
      </c>
      <c r="E465" s="2413" t="s">
        <v>3221</v>
      </c>
      <c r="F465" s="2413" t="s">
        <v>2518</v>
      </c>
      <c r="G465" s="2413" t="s">
        <v>24</v>
      </c>
      <c r="H465" s="2413" t="s">
        <v>24</v>
      </c>
      <c r="I465" s="2413" t="s">
        <v>595</v>
      </c>
    </row>
    <row customHeight="1" ht="11.25">
      <c r="A466" s="2413" t="s">
        <v>2194</v>
      </c>
      <c r="B466" s="2413" t="s">
        <v>14</v>
      </c>
      <c r="C466" s="2413" t="s">
        <v>3222</v>
      </c>
      <c r="D466" s="2413" t="s">
        <v>3223</v>
      </c>
      <c r="E466" s="2413" t="s">
        <v>3224</v>
      </c>
      <c r="F466" s="2413" t="s">
        <v>2258</v>
      </c>
      <c r="G466" s="2413" t="s">
        <v>24</v>
      </c>
      <c r="H466" s="2413" t="s">
        <v>24</v>
      </c>
      <c r="I466" s="2413" t="s">
        <v>595</v>
      </c>
    </row>
    <row customHeight="1" ht="11.25">
      <c r="A467" s="2413" t="s">
        <v>2194</v>
      </c>
      <c r="B467" s="2413" t="s">
        <v>14</v>
      </c>
      <c r="C467" s="2413" t="s">
        <v>2300</v>
      </c>
      <c r="D467" s="2413" t="s">
        <v>2301</v>
      </c>
      <c r="E467" s="2413" t="s">
        <v>2298</v>
      </c>
      <c r="F467" s="2413" t="s">
        <v>2302</v>
      </c>
      <c r="G467" s="2413" t="s">
        <v>24</v>
      </c>
      <c r="H467" s="2413" t="s">
        <v>24</v>
      </c>
      <c r="I467" s="2413" t="s">
        <v>595</v>
      </c>
    </row>
    <row customHeight="1" ht="11.25">
      <c r="A468" s="2413" t="s">
        <v>2194</v>
      </c>
      <c r="B468" s="2413" t="s">
        <v>14</v>
      </c>
      <c r="C468" s="2413" t="s">
        <v>2303</v>
      </c>
      <c r="D468" s="2413" t="s">
        <v>2304</v>
      </c>
      <c r="E468" s="2413" t="s">
        <v>2305</v>
      </c>
      <c r="F468" s="2413" t="s">
        <v>2292</v>
      </c>
      <c r="G468" s="2413" t="s">
        <v>24</v>
      </c>
      <c r="H468" s="2413" t="s">
        <v>24</v>
      </c>
      <c r="I468" s="2413" t="s">
        <v>595</v>
      </c>
    </row>
    <row customHeight="1" ht="11.25">
      <c r="A469" s="2413" t="s">
        <v>2194</v>
      </c>
      <c r="B469" s="2413" t="s">
        <v>14</v>
      </c>
      <c r="C469" s="2413" t="s">
        <v>24</v>
      </c>
      <c r="D469" s="2413" t="s">
        <v>2319</v>
      </c>
      <c r="E469" s="2413" t="s">
        <v>2320</v>
      </c>
      <c r="F469" s="2413" t="s">
        <v>2208</v>
      </c>
      <c r="G469" s="2413" t="s">
        <v>24</v>
      </c>
      <c r="H469" s="2413" t="s">
        <v>24</v>
      </c>
      <c r="I469" s="2413" t="s">
        <v>595</v>
      </c>
    </row>
    <row customHeight="1" ht="11.25">
      <c r="A470" s="2413" t="s">
        <v>2194</v>
      </c>
      <c r="B470" s="2413" t="s">
        <v>14</v>
      </c>
      <c r="C470" s="2413" t="s">
        <v>3225</v>
      </c>
      <c r="D470" s="2413" t="s">
        <v>3226</v>
      </c>
      <c r="E470" s="2413" t="s">
        <v>3227</v>
      </c>
      <c r="F470" s="2413" t="s">
        <v>2269</v>
      </c>
      <c r="G470" s="2413" t="s">
        <v>24</v>
      </c>
      <c r="H470" s="2413" t="s">
        <v>24</v>
      </c>
      <c r="I470" s="2413" t="s">
        <v>595</v>
      </c>
    </row>
    <row customHeight="1" ht="11.25">
      <c r="A471" s="2413" t="s">
        <v>2194</v>
      </c>
      <c r="B471" s="2413" t="s">
        <v>14</v>
      </c>
      <c r="C471" s="2413" t="s">
        <v>2333</v>
      </c>
      <c r="D471" s="2413" t="s">
        <v>2334</v>
      </c>
      <c r="E471" s="2413" t="s">
        <v>2335</v>
      </c>
      <c r="F471" s="2413" t="s">
        <v>2258</v>
      </c>
      <c r="G471" s="2413" t="s">
        <v>2336</v>
      </c>
      <c r="H471" s="2413" t="s">
        <v>24</v>
      </c>
      <c r="I471" s="2413" t="s">
        <v>595</v>
      </c>
    </row>
    <row customHeight="1" ht="11.25">
      <c r="A472" s="2413" t="s">
        <v>2194</v>
      </c>
      <c r="B472" s="2413" t="s">
        <v>14</v>
      </c>
      <c r="C472" s="2413" t="s">
        <v>2337</v>
      </c>
      <c r="D472" s="2413" t="s">
        <v>2338</v>
      </c>
      <c r="E472" s="2413" t="s">
        <v>2339</v>
      </c>
      <c r="F472" s="2413" t="s">
        <v>2269</v>
      </c>
      <c r="G472" s="2413" t="s">
        <v>24</v>
      </c>
      <c r="H472" s="2413" t="s">
        <v>24</v>
      </c>
      <c r="I472" s="2413" t="s">
        <v>595</v>
      </c>
    </row>
    <row customHeight="1" ht="11.25">
      <c r="A473" s="2413" t="s">
        <v>2194</v>
      </c>
      <c r="B473" s="2413" t="s">
        <v>14</v>
      </c>
      <c r="C473" s="2413" t="s">
        <v>2340</v>
      </c>
      <c r="D473" s="2413" t="s">
        <v>2341</v>
      </c>
      <c r="E473" s="2413" t="s">
        <v>2342</v>
      </c>
      <c r="F473" s="2413" t="s">
        <v>2343</v>
      </c>
      <c r="G473" s="2413" t="s">
        <v>24</v>
      </c>
      <c r="H473" s="2413" t="s">
        <v>24</v>
      </c>
      <c r="I473" s="2413" t="s">
        <v>595</v>
      </c>
    </row>
    <row customHeight="1" ht="11.25">
      <c r="A474" s="2413" t="s">
        <v>2194</v>
      </c>
      <c r="B474" s="2413" t="s">
        <v>14</v>
      </c>
      <c r="C474" s="2413" t="s">
        <v>2347</v>
      </c>
      <c r="D474" s="2413" t="s">
        <v>2348</v>
      </c>
      <c r="E474" s="2413" t="s">
        <v>2349</v>
      </c>
      <c r="F474" s="2413" t="s">
        <v>421</v>
      </c>
      <c r="G474" s="2413" t="s">
        <v>24</v>
      </c>
      <c r="H474" s="2413" t="s">
        <v>24</v>
      </c>
      <c r="I474" s="2413" t="s">
        <v>595</v>
      </c>
    </row>
    <row customHeight="1" ht="11.25">
      <c r="A475" s="2413" t="s">
        <v>2194</v>
      </c>
      <c r="B475" s="2413" t="s">
        <v>14</v>
      </c>
      <c r="C475" s="2413" t="s">
        <v>2353</v>
      </c>
      <c r="D475" s="2413" t="s">
        <v>2354</v>
      </c>
      <c r="E475" s="2413" t="s">
        <v>2355</v>
      </c>
      <c r="F475" s="2413" t="s">
        <v>421</v>
      </c>
      <c r="G475" s="2413" t="s">
        <v>2356</v>
      </c>
      <c r="H475" s="2413" t="s">
        <v>24</v>
      </c>
      <c r="I475" s="2413" t="s">
        <v>595</v>
      </c>
    </row>
    <row customHeight="1" ht="11.25">
      <c r="A476" s="2413" t="s">
        <v>2194</v>
      </c>
      <c r="B476" s="2413" t="s">
        <v>14</v>
      </c>
      <c r="C476" s="2413" t="s">
        <v>2357</v>
      </c>
      <c r="D476" s="2413" t="s">
        <v>2358</v>
      </c>
      <c r="E476" s="2413" t="s">
        <v>2359</v>
      </c>
      <c r="F476" s="2413" t="s">
        <v>421</v>
      </c>
      <c r="G476" s="2413" t="s">
        <v>24</v>
      </c>
      <c r="H476" s="2413" t="s">
        <v>24</v>
      </c>
      <c r="I476" s="2413" t="s">
        <v>595</v>
      </c>
    </row>
    <row customHeight="1" ht="11.25">
      <c r="A477" s="2413" t="s">
        <v>2194</v>
      </c>
      <c r="B477" s="2413" t="s">
        <v>14</v>
      </c>
      <c r="C477" s="2413" t="s">
        <v>2365</v>
      </c>
      <c r="D477" s="2413" t="s">
        <v>2366</v>
      </c>
      <c r="E477" s="2413" t="s">
        <v>2367</v>
      </c>
      <c r="F477" s="2413" t="s">
        <v>2368</v>
      </c>
      <c r="G477" s="2413" t="s">
        <v>24</v>
      </c>
      <c r="H477" s="2413" t="s">
        <v>24</v>
      </c>
      <c r="I477" s="2413" t="s">
        <v>595</v>
      </c>
    </row>
    <row customHeight="1" ht="11.25">
      <c r="A478" s="2413" t="s">
        <v>2194</v>
      </c>
      <c r="B478" s="2413" t="s">
        <v>14</v>
      </c>
      <c r="C478" s="2413" t="s">
        <v>2887</v>
      </c>
      <c r="D478" s="2413" t="s">
        <v>2888</v>
      </c>
      <c r="E478" s="2413" t="s">
        <v>2367</v>
      </c>
      <c r="F478" s="2413" t="s">
        <v>2889</v>
      </c>
      <c r="G478" s="2413" t="s">
        <v>24</v>
      </c>
      <c r="H478" s="2413" t="s">
        <v>24</v>
      </c>
      <c r="I478" s="2413" t="s">
        <v>595</v>
      </c>
    </row>
    <row customHeight="1" ht="11.25">
      <c r="A479" s="2413" t="s">
        <v>2194</v>
      </c>
      <c r="B479" s="2413" t="s">
        <v>14</v>
      </c>
      <c r="C479" s="2413" t="s">
        <v>2369</v>
      </c>
      <c r="D479" s="2413" t="s">
        <v>2370</v>
      </c>
      <c r="E479" s="2413" t="s">
        <v>2323</v>
      </c>
      <c r="F479" s="2413" t="s">
        <v>2371</v>
      </c>
      <c r="G479" s="2413" t="s">
        <v>24</v>
      </c>
      <c r="H479" s="2413" t="s">
        <v>24</v>
      </c>
      <c r="I479" s="2413" t="s">
        <v>595</v>
      </c>
    </row>
    <row customHeight="1" ht="11.25">
      <c r="A480" s="2413" t="s">
        <v>2194</v>
      </c>
      <c r="B480" s="2413" t="s">
        <v>14</v>
      </c>
      <c r="C480" s="2413" t="s">
        <v>2377</v>
      </c>
      <c r="D480" s="2413" t="s">
        <v>2378</v>
      </c>
      <c r="E480" s="2413" t="s">
        <v>2379</v>
      </c>
      <c r="F480" s="2413" t="s">
        <v>2380</v>
      </c>
      <c r="G480" s="2413" t="s">
        <v>24</v>
      </c>
      <c r="H480" s="2413" t="s">
        <v>24</v>
      </c>
      <c r="I480" s="2413" t="s">
        <v>595</v>
      </c>
    </row>
    <row customHeight="1" ht="11.25">
      <c r="A481" s="2413" t="s">
        <v>2194</v>
      </c>
      <c r="B481" s="2413" t="s">
        <v>14</v>
      </c>
      <c r="C481" s="2413" t="s">
        <v>2903</v>
      </c>
      <c r="D481" s="2413" t="s">
        <v>2904</v>
      </c>
      <c r="E481" s="2413" t="s">
        <v>2905</v>
      </c>
      <c r="F481" s="2413" t="s">
        <v>2254</v>
      </c>
      <c r="G481" s="2413" t="s">
        <v>24</v>
      </c>
      <c r="H481" s="2413" t="s">
        <v>24</v>
      </c>
      <c r="I481" s="2413" t="s">
        <v>595</v>
      </c>
    </row>
    <row customHeight="1" ht="11.25">
      <c r="A482" s="2413" t="s">
        <v>2194</v>
      </c>
      <c r="B482" s="2413" t="s">
        <v>14</v>
      </c>
      <c r="C482" s="2413" t="s">
        <v>2384</v>
      </c>
      <c r="D482" s="2413" t="s">
        <v>2385</v>
      </c>
      <c r="E482" s="2413" t="s">
        <v>2386</v>
      </c>
      <c r="F482" s="2413" t="s">
        <v>2380</v>
      </c>
      <c r="G482" s="2413" t="s">
        <v>2387</v>
      </c>
      <c r="H482" s="2413" t="s">
        <v>24</v>
      </c>
      <c r="I482" s="2413" t="s">
        <v>595</v>
      </c>
    </row>
    <row customHeight="1" ht="11.25">
      <c r="A483" s="2413" t="s">
        <v>2194</v>
      </c>
      <c r="B483" s="2413" t="s">
        <v>14</v>
      </c>
      <c r="C483" s="2413" t="s">
        <v>2388</v>
      </c>
      <c r="D483" s="2413" t="s">
        <v>2389</v>
      </c>
      <c r="E483" s="2413" t="s">
        <v>2390</v>
      </c>
      <c r="F483" s="2413" t="s">
        <v>2380</v>
      </c>
      <c r="G483" s="2413" t="s">
        <v>2391</v>
      </c>
      <c r="H483" s="2413" t="s">
        <v>24</v>
      </c>
      <c r="I483" s="2413" t="s">
        <v>595</v>
      </c>
    </row>
    <row customHeight="1" ht="11.25">
      <c r="A484" s="2413" t="s">
        <v>2194</v>
      </c>
      <c r="B484" s="2413" t="s">
        <v>14</v>
      </c>
      <c r="C484" s="2413" t="s">
        <v>2392</v>
      </c>
      <c r="D484" s="2413" t="s">
        <v>2393</v>
      </c>
      <c r="E484" s="2413" t="s">
        <v>2394</v>
      </c>
      <c r="F484" s="2413" t="s">
        <v>2332</v>
      </c>
      <c r="G484" s="2413" t="s">
        <v>24</v>
      </c>
      <c r="H484" s="2413" t="s">
        <v>24</v>
      </c>
      <c r="I484" s="2413" t="s">
        <v>595</v>
      </c>
    </row>
    <row customHeight="1" ht="11.25">
      <c r="A485" s="2413" t="s">
        <v>2194</v>
      </c>
      <c r="B485" s="2413" t="s">
        <v>14</v>
      </c>
      <c r="C485" s="2413" t="s">
        <v>2909</v>
      </c>
      <c r="D485" s="2413" t="s">
        <v>2910</v>
      </c>
      <c r="E485" s="2413" t="s">
        <v>2911</v>
      </c>
      <c r="F485" s="2413" t="s">
        <v>2912</v>
      </c>
      <c r="G485" s="2413" t="s">
        <v>24</v>
      </c>
      <c r="H485" s="2413" t="s">
        <v>24</v>
      </c>
      <c r="I485" s="2413" t="s">
        <v>595</v>
      </c>
    </row>
    <row customHeight="1" ht="11.25">
      <c r="A486" s="2413" t="s">
        <v>2194</v>
      </c>
      <c r="B486" s="2413" t="s">
        <v>14</v>
      </c>
      <c r="C486" s="2413" t="s">
        <v>2395</v>
      </c>
      <c r="D486" s="2413" t="s">
        <v>2396</v>
      </c>
      <c r="E486" s="2413" t="s">
        <v>2397</v>
      </c>
      <c r="F486" s="2413" t="s">
        <v>2380</v>
      </c>
      <c r="G486" s="2413" t="s">
        <v>24</v>
      </c>
      <c r="H486" s="2413" t="s">
        <v>24</v>
      </c>
      <c r="I486" s="2413" t="s">
        <v>595</v>
      </c>
    </row>
    <row customHeight="1" ht="11.25">
      <c r="A487" s="2413" t="s">
        <v>2194</v>
      </c>
      <c r="B487" s="2413" t="s">
        <v>14</v>
      </c>
      <c r="C487" s="2413" t="s">
        <v>2398</v>
      </c>
      <c r="D487" s="2413" t="s">
        <v>2399</v>
      </c>
      <c r="E487" s="2413" t="s">
        <v>2400</v>
      </c>
      <c r="F487" s="2413" t="s">
        <v>2401</v>
      </c>
      <c r="G487" s="2413" t="s">
        <v>24</v>
      </c>
      <c r="H487" s="2413" t="s">
        <v>24</v>
      </c>
      <c r="I487" s="2413" t="s">
        <v>595</v>
      </c>
    </row>
    <row customHeight="1" ht="11.25">
      <c r="A488" s="2413" t="s">
        <v>2194</v>
      </c>
      <c r="B488" s="2413" t="s">
        <v>14</v>
      </c>
      <c r="C488" s="2413" t="s">
        <v>2916</v>
      </c>
      <c r="D488" s="2413" t="s">
        <v>2917</v>
      </c>
      <c r="E488" s="2413" t="s">
        <v>2918</v>
      </c>
      <c r="F488" s="2413" t="s">
        <v>2328</v>
      </c>
      <c r="G488" s="2413" t="s">
        <v>24</v>
      </c>
      <c r="H488" s="2413" t="s">
        <v>24</v>
      </c>
      <c r="I488" s="2413" t="s">
        <v>595</v>
      </c>
    </row>
    <row customHeight="1" ht="11.25">
      <c r="A489" s="2413" t="s">
        <v>2194</v>
      </c>
      <c r="B489" s="2413" t="s">
        <v>14</v>
      </c>
      <c r="C489" s="2413" t="s">
        <v>3228</v>
      </c>
      <c r="D489" s="2413" t="s">
        <v>3229</v>
      </c>
      <c r="E489" s="2413" t="s">
        <v>3230</v>
      </c>
      <c r="F489" s="2413" t="s">
        <v>2518</v>
      </c>
      <c r="G489" s="2413" t="s">
        <v>24</v>
      </c>
      <c r="H489" s="2413" t="s">
        <v>24</v>
      </c>
      <c r="I489" s="2413" t="s">
        <v>595</v>
      </c>
    </row>
    <row customHeight="1" ht="11.25">
      <c r="A490" s="2413" t="s">
        <v>2194</v>
      </c>
      <c r="B490" s="2413" t="s">
        <v>14</v>
      </c>
      <c r="C490" s="2413" t="s">
        <v>2409</v>
      </c>
      <c r="D490" s="2413" t="s">
        <v>2410</v>
      </c>
      <c r="E490" s="2413" t="s">
        <v>2411</v>
      </c>
      <c r="F490" s="2413" t="s">
        <v>2412</v>
      </c>
      <c r="G490" s="2413" t="s">
        <v>2413</v>
      </c>
      <c r="H490" s="2413" t="s">
        <v>24</v>
      </c>
      <c r="I490" s="2413" t="s">
        <v>595</v>
      </c>
    </row>
    <row customHeight="1" ht="11.25">
      <c r="A491" s="2413" t="s">
        <v>2194</v>
      </c>
      <c r="B491" s="2413" t="s">
        <v>14</v>
      </c>
      <c r="C491" s="2413" t="s">
        <v>2414</v>
      </c>
      <c r="D491" s="2413" t="s">
        <v>2415</v>
      </c>
      <c r="E491" s="2413" t="s">
        <v>2416</v>
      </c>
      <c r="F491" s="2413" t="s">
        <v>2380</v>
      </c>
      <c r="G491" s="2413" t="s">
        <v>24</v>
      </c>
      <c r="H491" s="2413" t="s">
        <v>24</v>
      </c>
      <c r="I491" s="2413" t="s">
        <v>595</v>
      </c>
    </row>
    <row customHeight="1" ht="11.25">
      <c r="A492" s="2413" t="s">
        <v>2194</v>
      </c>
      <c r="B492" s="2413" t="s">
        <v>14</v>
      </c>
      <c r="C492" s="2413" t="s">
        <v>2932</v>
      </c>
      <c r="D492" s="2413" t="s">
        <v>2933</v>
      </c>
      <c r="E492" s="2413" t="s">
        <v>2934</v>
      </c>
      <c r="F492" s="2413" t="s">
        <v>2254</v>
      </c>
      <c r="G492" s="2413" t="s">
        <v>24</v>
      </c>
      <c r="H492" s="2413" t="s">
        <v>24</v>
      </c>
      <c r="I492" s="2413" t="s">
        <v>595</v>
      </c>
    </row>
    <row customHeight="1" ht="11.25">
      <c r="A493" s="2413" t="s">
        <v>2194</v>
      </c>
      <c r="B493" s="2413" t="s">
        <v>14</v>
      </c>
      <c r="C493" s="2413" t="s">
        <v>2935</v>
      </c>
      <c r="D493" s="2413" t="s">
        <v>2936</v>
      </c>
      <c r="E493" s="2413" t="s">
        <v>2937</v>
      </c>
      <c r="F493" s="2413" t="s">
        <v>2412</v>
      </c>
      <c r="G493" s="2413" t="s">
        <v>24</v>
      </c>
      <c r="H493" s="2413" t="s">
        <v>24</v>
      </c>
      <c r="I493" s="2413" t="s">
        <v>595</v>
      </c>
    </row>
    <row customHeight="1" ht="11.25">
      <c r="A494" s="2413" t="s">
        <v>2194</v>
      </c>
      <c r="B494" s="2413" t="s">
        <v>14</v>
      </c>
      <c r="C494" s="2413" t="s">
        <v>2938</v>
      </c>
      <c r="D494" s="2413" t="s">
        <v>2939</v>
      </c>
      <c r="E494" s="2413" t="s">
        <v>2940</v>
      </c>
      <c r="F494" s="2413" t="s">
        <v>2254</v>
      </c>
      <c r="G494" s="2413" t="s">
        <v>2941</v>
      </c>
      <c r="H494" s="2413" t="s">
        <v>24</v>
      </c>
      <c r="I494" s="2413" t="s">
        <v>595</v>
      </c>
    </row>
    <row customHeight="1" ht="11.25">
      <c r="A495" s="2413" t="s">
        <v>2194</v>
      </c>
      <c r="B495" s="2413" t="s">
        <v>14</v>
      </c>
      <c r="C495" s="2413" t="s">
        <v>2942</v>
      </c>
      <c r="D495" s="2413" t="s">
        <v>2943</v>
      </c>
      <c r="E495" s="2413" t="s">
        <v>2944</v>
      </c>
      <c r="F495" s="2413" t="s">
        <v>2254</v>
      </c>
      <c r="G495" s="2413" t="s">
        <v>2945</v>
      </c>
      <c r="H495" s="2413" t="s">
        <v>24</v>
      </c>
      <c r="I495" s="2413" t="s">
        <v>595</v>
      </c>
    </row>
    <row customHeight="1" ht="11.25">
      <c r="A496" s="2413" t="s">
        <v>2194</v>
      </c>
      <c r="B496" s="2413" t="s">
        <v>14</v>
      </c>
      <c r="C496" s="2413" t="s">
        <v>2949</v>
      </c>
      <c r="D496" s="2413" t="s">
        <v>2950</v>
      </c>
      <c r="E496" s="2413" t="s">
        <v>2951</v>
      </c>
      <c r="F496" s="2413" t="s">
        <v>2343</v>
      </c>
      <c r="G496" s="2413" t="s">
        <v>24</v>
      </c>
      <c r="H496" s="2413" t="s">
        <v>24</v>
      </c>
      <c r="I496" s="2413" t="s">
        <v>595</v>
      </c>
    </row>
    <row customHeight="1" ht="11.25">
      <c r="A497" s="2413" t="s">
        <v>2194</v>
      </c>
      <c r="B497" s="2413" t="s">
        <v>14</v>
      </c>
      <c r="C497" s="2413" t="s">
        <v>2952</v>
      </c>
      <c r="D497" s="2413" t="s">
        <v>2953</v>
      </c>
      <c r="E497" s="2413" t="s">
        <v>2954</v>
      </c>
      <c r="F497" s="2413" t="s">
        <v>2438</v>
      </c>
      <c r="G497" s="2413" t="s">
        <v>24</v>
      </c>
      <c r="H497" s="2413" t="s">
        <v>24</v>
      </c>
      <c r="I497" s="2413" t="s">
        <v>595</v>
      </c>
    </row>
    <row customHeight="1" ht="11.25">
      <c r="A498" s="2413" t="s">
        <v>2194</v>
      </c>
      <c r="B498" s="2413" t="s">
        <v>14</v>
      </c>
      <c r="C498" s="2413" t="s">
        <v>2955</v>
      </c>
      <c r="D498" s="2413" t="s">
        <v>2956</v>
      </c>
      <c r="E498" s="2413" t="s">
        <v>2957</v>
      </c>
      <c r="F498" s="2413" t="s">
        <v>2254</v>
      </c>
      <c r="G498" s="2413" t="s">
        <v>24</v>
      </c>
      <c r="H498" s="2413" t="s">
        <v>24</v>
      </c>
      <c r="I498" s="2413" t="s">
        <v>595</v>
      </c>
    </row>
    <row customHeight="1" ht="11.25">
      <c r="A499" s="2413" t="s">
        <v>2194</v>
      </c>
      <c r="B499" s="2413" t="s">
        <v>14</v>
      </c>
      <c r="C499" s="2413" t="s">
        <v>2958</v>
      </c>
      <c r="D499" s="2413" t="s">
        <v>2959</v>
      </c>
      <c r="E499" s="2413" t="s">
        <v>2960</v>
      </c>
      <c r="F499" s="2413" t="s">
        <v>2254</v>
      </c>
      <c r="G499" s="2413" t="s">
        <v>2961</v>
      </c>
      <c r="H499" s="2413" t="s">
        <v>24</v>
      </c>
      <c r="I499" s="2413" t="s">
        <v>595</v>
      </c>
    </row>
    <row customHeight="1" ht="11.25">
      <c r="A500" s="2413" t="s">
        <v>2194</v>
      </c>
      <c r="B500" s="2413" t="s">
        <v>14</v>
      </c>
      <c r="C500" s="2413" t="s">
        <v>2420</v>
      </c>
      <c r="D500" s="2413" t="s">
        <v>2421</v>
      </c>
      <c r="E500" s="2413" t="s">
        <v>2422</v>
      </c>
      <c r="F500" s="2413" t="s">
        <v>2423</v>
      </c>
      <c r="G500" s="2413" t="s">
        <v>24</v>
      </c>
      <c r="H500" s="2413" t="s">
        <v>24</v>
      </c>
      <c r="I500" s="2413" t="s">
        <v>595</v>
      </c>
    </row>
    <row customHeight="1" ht="11.25">
      <c r="A501" s="2413" t="s">
        <v>2194</v>
      </c>
      <c r="B501" s="2413" t="s">
        <v>14</v>
      </c>
      <c r="C501" s="2413" t="s">
        <v>2977</v>
      </c>
      <c r="D501" s="2413" t="s">
        <v>2978</v>
      </c>
      <c r="E501" s="2413" t="s">
        <v>2979</v>
      </c>
      <c r="F501" s="2413" t="s">
        <v>2448</v>
      </c>
      <c r="G501" s="2413" t="s">
        <v>24</v>
      </c>
      <c r="H501" s="2413" t="s">
        <v>24</v>
      </c>
      <c r="I501" s="2413" t="s">
        <v>595</v>
      </c>
    </row>
    <row customHeight="1" ht="11.25">
      <c r="A502" s="2413" t="s">
        <v>2194</v>
      </c>
      <c r="B502" s="2413" t="s">
        <v>14</v>
      </c>
      <c r="C502" s="2413" t="s">
        <v>3231</v>
      </c>
      <c r="D502" s="2413" t="s">
        <v>3232</v>
      </c>
      <c r="E502" s="2413" t="s">
        <v>3233</v>
      </c>
      <c r="F502" s="2413" t="s">
        <v>2254</v>
      </c>
      <c r="G502" s="2413" t="s">
        <v>24</v>
      </c>
      <c r="H502" s="2413" t="s">
        <v>3234</v>
      </c>
      <c r="I502" s="2413" t="s">
        <v>595</v>
      </c>
    </row>
    <row customHeight="1" ht="11.25">
      <c r="A503" s="2413" t="s">
        <v>2194</v>
      </c>
      <c r="B503" s="2413" t="s">
        <v>14</v>
      </c>
      <c r="C503" s="2413" t="s">
        <v>2424</v>
      </c>
      <c r="D503" s="2413" t="s">
        <v>2425</v>
      </c>
      <c r="E503" s="2413" t="s">
        <v>2426</v>
      </c>
      <c r="F503" s="2413" t="s">
        <v>2231</v>
      </c>
      <c r="G503" s="2413" t="s">
        <v>2427</v>
      </c>
      <c r="H503" s="2413" t="s">
        <v>24</v>
      </c>
      <c r="I503" s="2413" t="s">
        <v>595</v>
      </c>
    </row>
    <row customHeight="1" ht="11.25">
      <c r="A504" s="2413" t="s">
        <v>2194</v>
      </c>
      <c r="B504" s="2413" t="s">
        <v>14</v>
      </c>
      <c r="C504" s="2413" t="s">
        <v>3002</v>
      </c>
      <c r="D504" s="2413" t="s">
        <v>3003</v>
      </c>
      <c r="E504" s="2413" t="s">
        <v>3004</v>
      </c>
      <c r="F504" s="2413" t="s">
        <v>2254</v>
      </c>
      <c r="G504" s="2413" t="s">
        <v>24</v>
      </c>
      <c r="H504" s="2413" t="s">
        <v>3005</v>
      </c>
      <c r="I504" s="2413" t="s">
        <v>595</v>
      </c>
    </row>
    <row customHeight="1" ht="11.25">
      <c r="A505" s="2413" t="s">
        <v>2194</v>
      </c>
      <c r="B505" s="2413" t="s">
        <v>14</v>
      </c>
      <c r="C505" s="2413" t="s">
        <v>3006</v>
      </c>
      <c r="D505" s="2413" t="s">
        <v>3007</v>
      </c>
      <c r="E505" s="2413" t="s">
        <v>3008</v>
      </c>
      <c r="F505" s="2413" t="s">
        <v>2254</v>
      </c>
      <c r="G505" s="2413" t="s">
        <v>3009</v>
      </c>
      <c r="H505" s="2413" t="s">
        <v>24</v>
      </c>
      <c r="I505" s="2413" t="s">
        <v>595</v>
      </c>
    </row>
    <row customHeight="1" ht="11.25">
      <c r="A506" s="2413" t="s">
        <v>2194</v>
      </c>
      <c r="B506" s="2413" t="s">
        <v>14</v>
      </c>
      <c r="C506" s="2413" t="s">
        <v>3010</v>
      </c>
      <c r="D506" s="2413" t="s">
        <v>3011</v>
      </c>
      <c r="E506" s="2413" t="s">
        <v>3012</v>
      </c>
      <c r="F506" s="2413" t="s">
        <v>2254</v>
      </c>
      <c r="G506" s="2413" t="s">
        <v>24</v>
      </c>
      <c r="H506" s="2413" t="s">
        <v>24</v>
      </c>
      <c r="I506" s="2413" t="s">
        <v>595</v>
      </c>
    </row>
    <row customHeight="1" ht="11.25">
      <c r="A507" s="2413" t="s">
        <v>2194</v>
      </c>
      <c r="B507" s="2413" t="s">
        <v>14</v>
      </c>
      <c r="C507" s="2413" t="s">
        <v>3020</v>
      </c>
      <c r="D507" s="2413" t="s">
        <v>3021</v>
      </c>
      <c r="E507" s="2413" t="s">
        <v>3022</v>
      </c>
      <c r="F507" s="2413" t="s">
        <v>2254</v>
      </c>
      <c r="G507" s="2413" t="s">
        <v>24</v>
      </c>
      <c r="H507" s="2413" t="s">
        <v>24</v>
      </c>
      <c r="I507" s="2413" t="s">
        <v>595</v>
      </c>
    </row>
    <row customHeight="1" ht="11.25">
      <c r="A508" s="2413" t="s">
        <v>2194</v>
      </c>
      <c r="B508" s="2413" t="s">
        <v>14</v>
      </c>
      <c r="C508" s="2413" t="s">
        <v>3030</v>
      </c>
      <c r="D508" s="2413" t="s">
        <v>3031</v>
      </c>
      <c r="E508" s="2413" t="s">
        <v>3032</v>
      </c>
      <c r="F508" s="2413" t="s">
        <v>2804</v>
      </c>
      <c r="G508" s="2413" t="s">
        <v>24</v>
      </c>
      <c r="H508" s="2413" t="s">
        <v>24</v>
      </c>
      <c r="I508" s="2413" t="s">
        <v>595</v>
      </c>
    </row>
    <row customHeight="1" ht="11.25">
      <c r="A509" s="2413" t="s">
        <v>2194</v>
      </c>
      <c r="B509" s="2413" t="s">
        <v>14</v>
      </c>
      <c r="C509" s="2413" t="s">
        <v>2439</v>
      </c>
      <c r="D509" s="2413" t="s">
        <v>2440</v>
      </c>
      <c r="E509" s="2413" t="s">
        <v>2441</v>
      </c>
      <c r="F509" s="2413" t="s">
        <v>2438</v>
      </c>
      <c r="G509" s="2413" t="s">
        <v>24</v>
      </c>
      <c r="H509" s="2413" t="s">
        <v>24</v>
      </c>
      <c r="I509" s="2413" t="s">
        <v>595</v>
      </c>
    </row>
    <row customHeight="1" ht="11.25">
      <c r="A510" s="2413" t="s">
        <v>2194</v>
      </c>
      <c r="B510" s="2413" t="s">
        <v>14</v>
      </c>
      <c r="C510" s="2413" t="s">
        <v>2442</v>
      </c>
      <c r="D510" s="2413" t="s">
        <v>2443</v>
      </c>
      <c r="E510" s="2413" t="s">
        <v>2444</v>
      </c>
      <c r="F510" s="2413" t="s">
        <v>2254</v>
      </c>
      <c r="G510" s="2413" t="s">
        <v>24</v>
      </c>
      <c r="H510" s="2413" t="s">
        <v>24</v>
      </c>
      <c r="I510" s="2413" t="s">
        <v>595</v>
      </c>
    </row>
    <row customHeight="1" ht="11.25">
      <c r="A511" s="2413" t="s">
        <v>2194</v>
      </c>
      <c r="B511" s="2413" t="s">
        <v>14</v>
      </c>
      <c r="C511" s="2413" t="s">
        <v>3047</v>
      </c>
      <c r="D511" s="2413" t="s">
        <v>3048</v>
      </c>
      <c r="E511" s="2413" t="s">
        <v>3049</v>
      </c>
      <c r="F511" s="2413" t="s">
        <v>2412</v>
      </c>
      <c r="G511" s="2413" t="s">
        <v>24</v>
      </c>
      <c r="H511" s="2413" t="s">
        <v>24</v>
      </c>
      <c r="I511" s="2413" t="s">
        <v>595</v>
      </c>
    </row>
    <row customHeight="1" ht="11.25">
      <c r="A512" s="2413" t="s">
        <v>2194</v>
      </c>
      <c r="B512" s="2413" t="s">
        <v>14</v>
      </c>
      <c r="C512" s="2413" t="s">
        <v>2445</v>
      </c>
      <c r="D512" s="2413" t="s">
        <v>2446</v>
      </c>
      <c r="E512" s="2413" t="s">
        <v>2447</v>
      </c>
      <c r="F512" s="2413" t="s">
        <v>2448</v>
      </c>
      <c r="G512" s="2413" t="s">
        <v>24</v>
      </c>
      <c r="H512" s="2413" t="s">
        <v>24</v>
      </c>
      <c r="I512" s="2413" t="s">
        <v>595</v>
      </c>
    </row>
    <row customHeight="1" ht="11.25">
      <c r="A513" s="2413" t="s">
        <v>2194</v>
      </c>
      <c r="B513" s="2413" t="s">
        <v>14</v>
      </c>
      <c r="C513" s="2413" t="s">
        <v>2449</v>
      </c>
      <c r="D513" s="2413" t="s">
        <v>2450</v>
      </c>
      <c r="E513" s="2413" t="s">
        <v>2451</v>
      </c>
      <c r="F513" s="2413" t="s">
        <v>2448</v>
      </c>
      <c r="G513" s="2413" t="s">
        <v>24</v>
      </c>
      <c r="H513" s="2413" t="s">
        <v>24</v>
      </c>
      <c r="I513" s="2413" t="s">
        <v>595</v>
      </c>
    </row>
    <row customHeight="1" ht="11.25">
      <c r="A514" s="2413" t="s">
        <v>2194</v>
      </c>
      <c r="B514" s="2413" t="s">
        <v>14</v>
      </c>
      <c r="C514" s="2413" t="s">
        <v>2452</v>
      </c>
      <c r="D514" s="2413" t="s">
        <v>2453</v>
      </c>
      <c r="E514" s="2413" t="s">
        <v>2454</v>
      </c>
      <c r="F514" s="2413" t="s">
        <v>2423</v>
      </c>
      <c r="G514" s="2413" t="s">
        <v>24</v>
      </c>
      <c r="H514" s="2413" t="s">
        <v>24</v>
      </c>
      <c r="I514" s="2413" t="s">
        <v>595</v>
      </c>
    </row>
    <row customHeight="1" ht="11.25">
      <c r="A515" s="2413" t="s">
        <v>2194</v>
      </c>
      <c r="B515" s="2413" t="s">
        <v>14</v>
      </c>
      <c r="C515" s="2413" t="s">
        <v>2455</v>
      </c>
      <c r="D515" s="2413" t="s">
        <v>2456</v>
      </c>
      <c r="E515" s="2413" t="s">
        <v>2457</v>
      </c>
      <c r="F515" s="2413" t="s">
        <v>2438</v>
      </c>
      <c r="G515" s="2413" t="s">
        <v>24</v>
      </c>
      <c r="H515" s="2413" t="s">
        <v>24</v>
      </c>
      <c r="I515" s="2413" t="s">
        <v>595</v>
      </c>
    </row>
    <row customHeight="1" ht="11.25">
      <c r="A516" s="2413" t="s">
        <v>2194</v>
      </c>
      <c r="B516" s="2413" t="s">
        <v>14</v>
      </c>
      <c r="C516" s="2413" t="s">
        <v>2461</v>
      </c>
      <c r="D516" s="2413" t="s">
        <v>2462</v>
      </c>
      <c r="E516" s="2413" t="s">
        <v>2463</v>
      </c>
      <c r="F516" s="2413" t="s">
        <v>2448</v>
      </c>
      <c r="G516" s="2413" t="s">
        <v>24</v>
      </c>
      <c r="H516" s="2413" t="s">
        <v>24</v>
      </c>
      <c r="I516" s="2413" t="s">
        <v>595</v>
      </c>
    </row>
    <row customHeight="1" ht="11.25">
      <c r="A517" s="2413" t="s">
        <v>2194</v>
      </c>
      <c r="B517" s="2413" t="s">
        <v>14</v>
      </c>
      <c r="C517" s="2413" t="s">
        <v>2468</v>
      </c>
      <c r="D517" s="2413" t="s">
        <v>2469</v>
      </c>
      <c r="E517" s="2413" t="s">
        <v>2470</v>
      </c>
      <c r="F517" s="2413" t="s">
        <v>2448</v>
      </c>
      <c r="G517" s="2413" t="s">
        <v>24</v>
      </c>
      <c r="H517" s="2413" t="s">
        <v>24</v>
      </c>
      <c r="I517" s="2413" t="s">
        <v>595</v>
      </c>
    </row>
    <row customHeight="1" ht="11.25">
      <c r="A518" s="2413" t="s">
        <v>2194</v>
      </c>
      <c r="B518" s="2413" t="s">
        <v>14</v>
      </c>
      <c r="C518" s="2413" t="s">
        <v>2471</v>
      </c>
      <c r="D518" s="2413" t="s">
        <v>2472</v>
      </c>
      <c r="E518" s="2413" t="s">
        <v>2473</v>
      </c>
      <c r="F518" s="2413" t="s">
        <v>2380</v>
      </c>
      <c r="G518" s="2413" t="s">
        <v>2474</v>
      </c>
      <c r="H518" s="2413" t="s">
        <v>24</v>
      </c>
      <c r="I518" s="2413" t="s">
        <v>595</v>
      </c>
    </row>
    <row customHeight="1" ht="11.25">
      <c r="A519" s="2413" t="s">
        <v>2194</v>
      </c>
      <c r="B519" s="2413" t="s">
        <v>14</v>
      </c>
      <c r="C519" s="2413" t="s">
        <v>2485</v>
      </c>
      <c r="D519" s="2413" t="s">
        <v>2486</v>
      </c>
      <c r="E519" s="2413" t="s">
        <v>2487</v>
      </c>
      <c r="F519" s="2413" t="s">
        <v>2254</v>
      </c>
      <c r="G519" s="2413" t="s">
        <v>24</v>
      </c>
      <c r="H519" s="2413" t="s">
        <v>24</v>
      </c>
      <c r="I519" s="2413" t="s">
        <v>595</v>
      </c>
    </row>
    <row customHeight="1" ht="11.25">
      <c r="A520" s="2413" t="s">
        <v>2194</v>
      </c>
      <c r="B520" s="2413" t="s">
        <v>14</v>
      </c>
      <c r="C520" s="2413" t="s">
        <v>3050</v>
      </c>
      <c r="D520" s="2413" t="s">
        <v>3051</v>
      </c>
      <c r="E520" s="2413" t="s">
        <v>3052</v>
      </c>
      <c r="F520" s="2413" t="s">
        <v>2254</v>
      </c>
      <c r="G520" s="2413" t="s">
        <v>24</v>
      </c>
      <c r="H520" s="2413" t="s">
        <v>24</v>
      </c>
      <c r="I520" s="2413" t="s">
        <v>595</v>
      </c>
    </row>
    <row customHeight="1" ht="11.25">
      <c r="A521" s="2413" t="s">
        <v>2194</v>
      </c>
      <c r="B521" s="2413" t="s">
        <v>14</v>
      </c>
      <c r="C521" s="2413" t="s">
        <v>3059</v>
      </c>
      <c r="D521" s="2413" t="s">
        <v>3060</v>
      </c>
      <c r="E521" s="2413" t="s">
        <v>3061</v>
      </c>
      <c r="F521" s="2413" t="s">
        <v>2254</v>
      </c>
      <c r="G521" s="2413" t="s">
        <v>24</v>
      </c>
      <c r="H521" s="2413" t="s">
        <v>24</v>
      </c>
      <c r="I521" s="2413" t="s">
        <v>595</v>
      </c>
    </row>
    <row customHeight="1" ht="11.25">
      <c r="A522" s="2413" t="s">
        <v>2194</v>
      </c>
      <c r="B522" s="2413" t="s">
        <v>14</v>
      </c>
      <c r="C522" s="2413" t="s">
        <v>2488</v>
      </c>
      <c r="D522" s="2413" t="s">
        <v>2489</v>
      </c>
      <c r="E522" s="2413" t="s">
        <v>2490</v>
      </c>
      <c r="F522" s="2413" t="s">
        <v>2332</v>
      </c>
      <c r="G522" s="2413" t="s">
        <v>24</v>
      </c>
      <c r="H522" s="2413" t="s">
        <v>24</v>
      </c>
      <c r="I522" s="2413" t="s">
        <v>595</v>
      </c>
    </row>
    <row customHeight="1" ht="11.25">
      <c r="A523" s="2413" t="s">
        <v>2194</v>
      </c>
      <c r="B523" s="2413" t="s">
        <v>14</v>
      </c>
      <c r="C523" s="2413" t="s">
        <v>2491</v>
      </c>
      <c r="D523" s="2413" t="s">
        <v>2492</v>
      </c>
      <c r="E523" s="2413" t="s">
        <v>2493</v>
      </c>
      <c r="F523" s="2413" t="s">
        <v>2494</v>
      </c>
      <c r="G523" s="2413" t="s">
        <v>24</v>
      </c>
      <c r="H523" s="2413" t="s">
        <v>24</v>
      </c>
      <c r="I523" s="2413" t="s">
        <v>595</v>
      </c>
    </row>
    <row customHeight="1" ht="11.25">
      <c r="A524" s="2413" t="s">
        <v>2194</v>
      </c>
      <c r="B524" s="2413" t="s">
        <v>14</v>
      </c>
      <c r="C524" s="2413" t="s">
        <v>3072</v>
      </c>
      <c r="D524" s="2413" t="s">
        <v>3073</v>
      </c>
      <c r="E524" s="2413" t="s">
        <v>3074</v>
      </c>
      <c r="F524" s="2413" t="s">
        <v>2412</v>
      </c>
      <c r="G524" s="2413" t="s">
        <v>24</v>
      </c>
      <c r="H524" s="2413" t="s">
        <v>24</v>
      </c>
      <c r="I524" s="2413" t="s">
        <v>595</v>
      </c>
    </row>
    <row customHeight="1" ht="11.25">
      <c r="A525" s="2413" t="s">
        <v>2194</v>
      </c>
      <c r="B525" s="2413" t="s">
        <v>14</v>
      </c>
      <c r="C525" s="2413" t="s">
        <v>3075</v>
      </c>
      <c r="D525" s="2413" t="s">
        <v>3076</v>
      </c>
      <c r="E525" s="2413" t="s">
        <v>3077</v>
      </c>
      <c r="F525" s="2413" t="s">
        <v>3078</v>
      </c>
      <c r="G525" s="2413" t="s">
        <v>24</v>
      </c>
      <c r="H525" s="2413" t="s">
        <v>24</v>
      </c>
      <c r="I525" s="2413" t="s">
        <v>595</v>
      </c>
    </row>
    <row customHeight="1" ht="11.25">
      <c r="A526" s="2413" t="s">
        <v>2194</v>
      </c>
      <c r="B526" s="2413" t="s">
        <v>14</v>
      </c>
      <c r="C526" s="2413" t="s">
        <v>2495</v>
      </c>
      <c r="D526" s="2413" t="s">
        <v>2496</v>
      </c>
      <c r="E526" s="2413" t="s">
        <v>2497</v>
      </c>
      <c r="F526" s="2413" t="s">
        <v>2448</v>
      </c>
      <c r="G526" s="2413" t="s">
        <v>24</v>
      </c>
      <c r="H526" s="2413" t="s">
        <v>24</v>
      </c>
      <c r="I526" s="2413" t="s">
        <v>595</v>
      </c>
    </row>
    <row customHeight="1" ht="11.25">
      <c r="A527" s="2413" t="s">
        <v>2194</v>
      </c>
      <c r="B527" s="2413" t="s">
        <v>14</v>
      </c>
      <c r="C527" s="2413" t="s">
        <v>3082</v>
      </c>
      <c r="D527" s="2413" t="s">
        <v>3083</v>
      </c>
      <c r="E527" s="2413" t="s">
        <v>3084</v>
      </c>
      <c r="F527" s="2413" t="s">
        <v>2254</v>
      </c>
      <c r="G527" s="2413" t="s">
        <v>3085</v>
      </c>
      <c r="H527" s="2413" t="s">
        <v>24</v>
      </c>
      <c r="I527" s="2413" t="s">
        <v>595</v>
      </c>
    </row>
    <row customHeight="1" ht="11.25">
      <c r="A528" s="2413" t="s">
        <v>2194</v>
      </c>
      <c r="B528" s="2413" t="s">
        <v>14</v>
      </c>
      <c r="C528" s="2413" t="s">
        <v>2498</v>
      </c>
      <c r="D528" s="2413" t="s">
        <v>2499</v>
      </c>
      <c r="E528" s="2413" t="s">
        <v>2500</v>
      </c>
      <c r="F528" s="2413" t="s">
        <v>2501</v>
      </c>
      <c r="G528" s="2413" t="s">
        <v>24</v>
      </c>
      <c r="H528" s="2413" t="s">
        <v>24</v>
      </c>
      <c r="I528" s="2413" t="s">
        <v>595</v>
      </c>
    </row>
    <row customHeight="1" ht="11.25">
      <c r="A529" s="2413" t="s">
        <v>2194</v>
      </c>
      <c r="B529" s="2413" t="s">
        <v>14</v>
      </c>
      <c r="C529" s="2413" t="s">
        <v>3235</v>
      </c>
      <c r="D529" s="2413" t="s">
        <v>3236</v>
      </c>
      <c r="E529" s="2413" t="s">
        <v>3237</v>
      </c>
      <c r="F529" s="2413" t="s">
        <v>2254</v>
      </c>
      <c r="G529" s="2413" t="s">
        <v>24</v>
      </c>
      <c r="H529" s="2413" t="s">
        <v>24</v>
      </c>
      <c r="I529" s="2413" t="s">
        <v>595</v>
      </c>
    </row>
    <row customHeight="1" ht="11.25">
      <c r="A530" s="2413" t="s">
        <v>2194</v>
      </c>
      <c r="B530" s="2413" t="s">
        <v>14</v>
      </c>
      <c r="C530" s="2413" t="s">
        <v>2855</v>
      </c>
      <c r="D530" s="2413" t="s">
        <v>2856</v>
      </c>
      <c r="E530" s="2413" t="s">
        <v>2857</v>
      </c>
      <c r="F530" s="2413" t="s">
        <v>2380</v>
      </c>
      <c r="G530" s="2413" t="s">
        <v>24</v>
      </c>
      <c r="H530" s="2413" t="s">
        <v>24</v>
      </c>
      <c r="I530" s="2413" t="s">
        <v>595</v>
      </c>
    </row>
    <row customHeight="1" ht="11.25">
      <c r="A531" s="2413" t="s">
        <v>2194</v>
      </c>
      <c r="B531" s="2413" t="s">
        <v>14</v>
      </c>
      <c r="C531" s="2413" t="s">
        <v>2502</v>
      </c>
      <c r="D531" s="2413" t="s">
        <v>2503</v>
      </c>
      <c r="E531" s="2413" t="s">
        <v>2504</v>
      </c>
      <c r="F531" s="2413" t="s">
        <v>2343</v>
      </c>
      <c r="G531" s="2413" t="s">
        <v>24</v>
      </c>
      <c r="H531" s="2413" t="s">
        <v>24</v>
      </c>
      <c r="I531" s="2413" t="s">
        <v>595</v>
      </c>
    </row>
    <row customHeight="1" ht="11.25">
      <c r="A532" s="2413" t="s">
        <v>2194</v>
      </c>
      <c r="B532" s="2413" t="s">
        <v>14</v>
      </c>
      <c r="C532" s="2413" t="s">
        <v>3092</v>
      </c>
      <c r="D532" s="2413" t="s">
        <v>3093</v>
      </c>
      <c r="E532" s="2413" t="s">
        <v>3094</v>
      </c>
      <c r="F532" s="2413" t="s">
        <v>2254</v>
      </c>
      <c r="G532" s="2413" t="s">
        <v>24</v>
      </c>
      <c r="H532" s="2413" t="s">
        <v>24</v>
      </c>
      <c r="I532" s="2413" t="s">
        <v>595</v>
      </c>
    </row>
    <row customHeight="1" ht="11.25">
      <c r="A533" s="2413" t="s">
        <v>2194</v>
      </c>
      <c r="B533" s="2413" t="s">
        <v>14</v>
      </c>
      <c r="C533" s="2413" t="s">
        <v>3095</v>
      </c>
      <c r="D533" s="2413" t="s">
        <v>3096</v>
      </c>
      <c r="E533" s="2413" t="s">
        <v>3097</v>
      </c>
      <c r="F533" s="2413" t="s">
        <v>2254</v>
      </c>
      <c r="G533" s="2413" t="s">
        <v>24</v>
      </c>
      <c r="H533" s="2413" t="s">
        <v>24</v>
      </c>
      <c r="I533" s="2413" t="s">
        <v>595</v>
      </c>
    </row>
    <row customHeight="1" ht="11.25">
      <c r="A534" s="2413" t="s">
        <v>2194</v>
      </c>
      <c r="B534" s="2413" t="s">
        <v>14</v>
      </c>
      <c r="C534" s="2413" t="s">
        <v>3102</v>
      </c>
      <c r="D534" s="2413" t="s">
        <v>3103</v>
      </c>
      <c r="E534" s="2413" t="s">
        <v>3104</v>
      </c>
      <c r="F534" s="2413" t="s">
        <v>2254</v>
      </c>
      <c r="G534" s="2413" t="s">
        <v>24</v>
      </c>
      <c r="H534" s="2413" t="s">
        <v>24</v>
      </c>
      <c r="I534" s="2413" t="s">
        <v>595</v>
      </c>
    </row>
    <row customHeight="1" ht="11.25">
      <c r="A535" s="2413" t="s">
        <v>2194</v>
      </c>
      <c r="B535" s="2413" t="s">
        <v>14</v>
      </c>
      <c r="C535" s="2413" t="s">
        <v>2522</v>
      </c>
      <c r="D535" s="2413" t="s">
        <v>2523</v>
      </c>
      <c r="E535" s="2413" t="s">
        <v>2524</v>
      </c>
      <c r="F535" s="2413" t="s">
        <v>2525</v>
      </c>
      <c r="G535" s="2413" t="s">
        <v>24</v>
      </c>
      <c r="H535" s="2413" t="s">
        <v>24</v>
      </c>
      <c r="I535" s="2413" t="s">
        <v>595</v>
      </c>
    </row>
    <row customHeight="1" ht="11.25">
      <c r="A536" s="2413" t="s">
        <v>2194</v>
      </c>
      <c r="B536" s="2413" t="s">
        <v>14</v>
      </c>
      <c r="C536" s="2413" t="s">
        <v>3105</v>
      </c>
      <c r="D536" s="2413" t="s">
        <v>3106</v>
      </c>
      <c r="E536" s="2413" t="s">
        <v>3107</v>
      </c>
      <c r="F536" s="2413" t="s">
        <v>3108</v>
      </c>
      <c r="G536" s="2413" t="s">
        <v>24</v>
      </c>
      <c r="H536" s="2413" t="s">
        <v>24</v>
      </c>
      <c r="I536" s="2413" t="s">
        <v>595</v>
      </c>
    </row>
    <row customHeight="1" ht="11.25">
      <c r="A537" s="2413" t="s">
        <v>2194</v>
      </c>
      <c r="B537" s="2413" t="s">
        <v>14</v>
      </c>
      <c r="C537" s="2413" t="s">
        <v>2526</v>
      </c>
      <c r="D537" s="2413" t="s">
        <v>2527</v>
      </c>
      <c r="E537" s="2413" t="s">
        <v>2528</v>
      </c>
      <c r="F537" s="2413" t="s">
        <v>2198</v>
      </c>
      <c r="G537" s="2413" t="s">
        <v>24</v>
      </c>
      <c r="H537" s="2413" t="s">
        <v>24</v>
      </c>
      <c r="I537" s="2413" t="s">
        <v>595</v>
      </c>
    </row>
    <row customHeight="1" ht="11.25">
      <c r="A538" s="2413" t="s">
        <v>2194</v>
      </c>
      <c r="B538" s="2413" t="s">
        <v>14</v>
      </c>
      <c r="C538" s="2413" t="s">
        <v>3109</v>
      </c>
      <c r="D538" s="2413" t="s">
        <v>3110</v>
      </c>
      <c r="E538" s="2413" t="s">
        <v>3111</v>
      </c>
      <c r="F538" s="2413" t="s">
        <v>2423</v>
      </c>
      <c r="G538" s="2413" t="s">
        <v>24</v>
      </c>
      <c r="H538" s="2413" t="s">
        <v>24</v>
      </c>
      <c r="I538" s="2413" t="s">
        <v>595</v>
      </c>
    </row>
    <row customHeight="1" ht="11.25">
      <c r="A539" s="2413" t="s">
        <v>2194</v>
      </c>
      <c r="B539" s="2413" t="s">
        <v>14</v>
      </c>
      <c r="C539" s="2413" t="s">
        <v>3118</v>
      </c>
      <c r="D539" s="2413" t="s">
        <v>3119</v>
      </c>
      <c r="E539" s="2413" t="s">
        <v>3120</v>
      </c>
      <c r="F539" s="2413" t="s">
        <v>2223</v>
      </c>
      <c r="G539" s="2413" t="s">
        <v>24</v>
      </c>
      <c r="H539" s="2413" t="s">
        <v>24</v>
      </c>
      <c r="I539" s="2413" t="s">
        <v>595</v>
      </c>
    </row>
    <row customHeight="1" ht="11.25">
      <c r="A540" s="2413" t="s">
        <v>2194</v>
      </c>
      <c r="B540" s="2413" t="s">
        <v>14</v>
      </c>
      <c r="C540" s="2413" t="s">
        <v>3121</v>
      </c>
      <c r="D540" s="2413" t="s">
        <v>3122</v>
      </c>
      <c r="E540" s="2413" t="s">
        <v>3123</v>
      </c>
      <c r="F540" s="2413" t="s">
        <v>2292</v>
      </c>
      <c r="G540" s="2413" t="s">
        <v>3124</v>
      </c>
      <c r="H540" s="2413" t="s">
        <v>24</v>
      </c>
      <c r="I540" s="2413" t="s">
        <v>595</v>
      </c>
    </row>
    <row customHeight="1" ht="11.25">
      <c r="A541" s="2413" t="s">
        <v>2194</v>
      </c>
      <c r="B541" s="2413" t="s">
        <v>14</v>
      </c>
      <c r="C541" s="2413" t="s">
        <v>3125</v>
      </c>
      <c r="D541" s="2413" t="s">
        <v>3126</v>
      </c>
      <c r="E541" s="2413" t="s">
        <v>3127</v>
      </c>
      <c r="F541" s="2413" t="s">
        <v>2254</v>
      </c>
      <c r="G541" s="2413" t="s">
        <v>24</v>
      </c>
      <c r="H541" s="2413" t="s">
        <v>24</v>
      </c>
      <c r="I541" s="2413" t="s">
        <v>595</v>
      </c>
    </row>
    <row customHeight="1" ht="11.25">
      <c r="A542" s="2413" t="s">
        <v>2194</v>
      </c>
      <c r="B542" s="2413" t="s">
        <v>14</v>
      </c>
      <c r="C542" s="2413" t="s">
        <v>2535</v>
      </c>
      <c r="D542" s="2413" t="s">
        <v>2536</v>
      </c>
      <c r="E542" s="2413" t="s">
        <v>2537</v>
      </c>
      <c r="F542" s="2413" t="s">
        <v>2318</v>
      </c>
      <c r="G542" s="2413" t="s">
        <v>24</v>
      </c>
      <c r="H542" s="2413" t="s">
        <v>24</v>
      </c>
      <c r="I542" s="2413" t="s">
        <v>595</v>
      </c>
    </row>
    <row customHeight="1" ht="11.25">
      <c r="A543" s="2413" t="s">
        <v>2194</v>
      </c>
      <c r="B543" s="2413" t="s">
        <v>14</v>
      </c>
      <c r="C543" s="2413" t="s">
        <v>3238</v>
      </c>
      <c r="D543" s="2413" t="s">
        <v>3239</v>
      </c>
      <c r="E543" s="2413" t="s">
        <v>3240</v>
      </c>
      <c r="F543" s="2413" t="s">
        <v>2332</v>
      </c>
      <c r="G543" s="2413" t="s">
        <v>24</v>
      </c>
      <c r="H543" s="2413" t="s">
        <v>24</v>
      </c>
      <c r="I543" s="2413" t="s">
        <v>595</v>
      </c>
    </row>
    <row customHeight="1" ht="11.25">
      <c r="A544" s="2413" t="s">
        <v>2194</v>
      </c>
      <c r="B544" s="2413" t="s">
        <v>14</v>
      </c>
      <c r="C544" s="2413" t="s">
        <v>3136</v>
      </c>
      <c r="D544" s="2413" t="s">
        <v>3137</v>
      </c>
      <c r="E544" s="2413" t="s">
        <v>3138</v>
      </c>
      <c r="F544" s="2413" t="s">
        <v>2273</v>
      </c>
      <c r="G544" s="2413" t="s">
        <v>3139</v>
      </c>
      <c r="H544" s="2413" t="s">
        <v>24</v>
      </c>
      <c r="I544" s="2413" t="s">
        <v>595</v>
      </c>
    </row>
    <row customHeight="1" ht="11.25">
      <c r="A545" s="2413" t="s">
        <v>2194</v>
      </c>
      <c r="B545" s="2413" t="s">
        <v>14</v>
      </c>
      <c r="C545" s="2413" t="s">
        <v>3140</v>
      </c>
      <c r="D545" s="2413" t="s">
        <v>3141</v>
      </c>
      <c r="E545" s="2413" t="s">
        <v>3142</v>
      </c>
      <c r="F545" s="2413" t="s">
        <v>2258</v>
      </c>
      <c r="G545" s="2413" t="s">
        <v>3143</v>
      </c>
      <c r="H545" s="2413" t="s">
        <v>24</v>
      </c>
      <c r="I545" s="2413" t="s">
        <v>595</v>
      </c>
    </row>
    <row customHeight="1" ht="11.25">
      <c r="A546" s="2413" t="s">
        <v>2194</v>
      </c>
      <c r="B546" s="2413" t="s">
        <v>14</v>
      </c>
      <c r="C546" s="2413" t="s">
        <v>2562</v>
      </c>
      <c r="D546" s="2413" t="s">
        <v>2563</v>
      </c>
      <c r="E546" s="2413" t="s">
        <v>2564</v>
      </c>
      <c r="F546" s="2413" t="s">
        <v>2258</v>
      </c>
      <c r="G546" s="2413" t="s">
        <v>24</v>
      </c>
      <c r="H546" s="2413" t="s">
        <v>24</v>
      </c>
      <c r="I546" s="2413" t="s">
        <v>595</v>
      </c>
    </row>
    <row customHeight="1" ht="11.25">
      <c r="A547" s="2413" t="s">
        <v>2194</v>
      </c>
      <c r="B547" s="2413" t="s">
        <v>14</v>
      </c>
      <c r="C547" s="2413" t="s">
        <v>3154</v>
      </c>
      <c r="D547" s="2413" t="s">
        <v>3155</v>
      </c>
      <c r="E547" s="2413" t="s">
        <v>3156</v>
      </c>
      <c r="F547" s="2413" t="s">
        <v>2467</v>
      </c>
      <c r="G547" s="2413" t="s">
        <v>3157</v>
      </c>
      <c r="H547" s="2413" t="s">
        <v>24</v>
      </c>
      <c r="I547" s="2413" t="s">
        <v>595</v>
      </c>
    </row>
    <row customHeight="1" ht="11.25">
      <c r="A548" s="2413" t="s">
        <v>2194</v>
      </c>
      <c r="B548" s="2413" t="s">
        <v>14</v>
      </c>
      <c r="C548" s="2413" t="s">
        <v>2594</v>
      </c>
      <c r="D548" s="2413" t="s">
        <v>2595</v>
      </c>
      <c r="E548" s="2413" t="s">
        <v>2596</v>
      </c>
      <c r="F548" s="2413" t="s">
        <v>2258</v>
      </c>
      <c r="G548" s="2413" t="s">
        <v>24</v>
      </c>
      <c r="H548" s="2413" t="s">
        <v>24</v>
      </c>
      <c r="I548" s="2413" t="s">
        <v>595</v>
      </c>
    </row>
    <row customHeight="1" ht="11.25">
      <c r="A549" s="2413" t="s">
        <v>2194</v>
      </c>
      <c r="B549" s="2413" t="s">
        <v>14</v>
      </c>
      <c r="C549" s="2413" t="s">
        <v>2615</v>
      </c>
      <c r="D549" s="2413" t="s">
        <v>46</v>
      </c>
      <c r="E549" s="2413" t="s">
        <v>49</v>
      </c>
      <c r="F549" s="2413" t="s">
        <v>51</v>
      </c>
      <c r="G549" s="2413" t="s">
        <v>24</v>
      </c>
      <c r="H549" s="2413" t="s">
        <v>24</v>
      </c>
      <c r="I549" s="2413" t="s">
        <v>595</v>
      </c>
    </row>
    <row customHeight="1" ht="11.25">
      <c r="A550" s="2413" t="s">
        <v>2194</v>
      </c>
      <c r="B550" s="2413" t="s">
        <v>14</v>
      </c>
      <c r="C550" s="2413" t="s">
        <v>2616</v>
      </c>
      <c r="D550" s="2413" t="s">
        <v>2617</v>
      </c>
      <c r="E550" s="2413" t="s">
        <v>2618</v>
      </c>
      <c r="F550" s="2413" t="s">
        <v>2318</v>
      </c>
      <c r="G550" s="2413" t="s">
        <v>2619</v>
      </c>
      <c r="H550" s="2413" t="s">
        <v>24</v>
      </c>
      <c r="I550" s="2413" t="s">
        <v>595</v>
      </c>
    </row>
    <row customHeight="1" ht="11.25">
      <c r="A551" s="2413" t="s">
        <v>2194</v>
      </c>
      <c r="B551" s="2413" t="s">
        <v>14</v>
      </c>
      <c r="C551" s="2413" t="s">
        <v>3171</v>
      </c>
      <c r="D551" s="2413" t="s">
        <v>3172</v>
      </c>
      <c r="E551" s="2413" t="s">
        <v>3173</v>
      </c>
      <c r="F551" s="2413" t="s">
        <v>2318</v>
      </c>
      <c r="G551" s="2413" t="s">
        <v>24</v>
      </c>
      <c r="H551" s="2413" t="s">
        <v>24</v>
      </c>
      <c r="I551" s="2413" t="s">
        <v>595</v>
      </c>
    </row>
    <row customHeight="1" ht="11.25">
      <c r="A552" s="2413" t="s">
        <v>2194</v>
      </c>
      <c r="B552" s="2413" t="s">
        <v>14</v>
      </c>
      <c r="C552" s="2413" t="s">
        <v>2623</v>
      </c>
      <c r="D552" s="2413" t="s">
        <v>2624</v>
      </c>
      <c r="E552" s="2413" t="s">
        <v>2625</v>
      </c>
      <c r="F552" s="2413" t="s">
        <v>2375</v>
      </c>
      <c r="G552" s="2413" t="s">
        <v>2626</v>
      </c>
      <c r="H552" s="2413" t="s">
        <v>24</v>
      </c>
      <c r="I552" s="2413" t="s">
        <v>595</v>
      </c>
    </row>
    <row customHeight="1" ht="11.25">
      <c r="A553" s="2413" t="s">
        <v>2194</v>
      </c>
      <c r="B553" s="2413" t="s">
        <v>14</v>
      </c>
      <c r="C553" s="2413" t="s">
        <v>3241</v>
      </c>
      <c r="D553" s="2413" t="s">
        <v>3242</v>
      </c>
      <c r="E553" s="2413" t="s">
        <v>3243</v>
      </c>
      <c r="F553" s="2413" t="s">
        <v>2231</v>
      </c>
      <c r="G553" s="2413" t="s">
        <v>24</v>
      </c>
      <c r="H553" s="2413" t="s">
        <v>24</v>
      </c>
      <c r="I553" s="2413" t="s">
        <v>595</v>
      </c>
    </row>
    <row customHeight="1" ht="11.25">
      <c r="A554" s="2413" t="s">
        <v>2194</v>
      </c>
      <c r="B554" s="2413" t="s">
        <v>14</v>
      </c>
      <c r="C554" s="2413" t="s">
        <v>3177</v>
      </c>
      <c r="D554" s="2413" t="s">
        <v>3178</v>
      </c>
      <c r="E554" s="2413" t="s">
        <v>3179</v>
      </c>
      <c r="F554" s="2413" t="s">
        <v>2380</v>
      </c>
      <c r="G554" s="2413" t="s">
        <v>24</v>
      </c>
      <c r="H554" s="2413" t="s">
        <v>24</v>
      </c>
      <c r="I554" s="2413" t="s">
        <v>595</v>
      </c>
    </row>
    <row customHeight="1" ht="11.25">
      <c r="A555" s="2413" t="s">
        <v>2194</v>
      </c>
      <c r="B555" s="2413" t="s">
        <v>14</v>
      </c>
      <c r="C555" s="2413" t="s">
        <v>2645</v>
      </c>
      <c r="D555" s="2413" t="s">
        <v>2646</v>
      </c>
      <c r="E555" s="2413" t="s">
        <v>2647</v>
      </c>
      <c r="F555" s="2413" t="s">
        <v>2258</v>
      </c>
      <c r="G555" s="2413" t="s">
        <v>2648</v>
      </c>
      <c r="H555" s="2413" t="s">
        <v>24</v>
      </c>
      <c r="I555" s="2413" t="s">
        <v>595</v>
      </c>
    </row>
    <row customHeight="1" ht="11.25">
      <c r="A556" s="2413" t="s">
        <v>2194</v>
      </c>
      <c r="B556" s="2413" t="s">
        <v>14</v>
      </c>
      <c r="C556" s="2413" t="s">
        <v>3244</v>
      </c>
      <c r="D556" s="2413" t="s">
        <v>3245</v>
      </c>
      <c r="E556" s="2413" t="s">
        <v>3246</v>
      </c>
      <c r="F556" s="2413" t="s">
        <v>2423</v>
      </c>
      <c r="G556" s="2413" t="s">
        <v>24</v>
      </c>
      <c r="H556" s="2413" t="s">
        <v>24</v>
      </c>
      <c r="I556" s="2413" t="s">
        <v>595</v>
      </c>
    </row>
    <row customHeight="1" ht="11.25">
      <c r="A557" s="2413" t="s">
        <v>2194</v>
      </c>
      <c r="B557" s="2413" t="s">
        <v>14</v>
      </c>
      <c r="C557" s="2413" t="s">
        <v>2649</v>
      </c>
      <c r="D557" s="2413" t="s">
        <v>2650</v>
      </c>
      <c r="E557" s="2413" t="s">
        <v>2651</v>
      </c>
      <c r="F557" s="2413" t="s">
        <v>2380</v>
      </c>
      <c r="G557" s="2413" t="s">
        <v>24</v>
      </c>
      <c r="H557" s="2413" t="s">
        <v>24</v>
      </c>
      <c r="I557" s="2413" t="s">
        <v>595</v>
      </c>
    </row>
    <row customHeight="1" ht="11.25">
      <c r="A558" s="2413" t="s">
        <v>2194</v>
      </c>
      <c r="B558" s="2413" t="s">
        <v>14</v>
      </c>
      <c r="C558" s="2413" t="s">
        <v>2652</v>
      </c>
      <c r="D558" s="2413" t="s">
        <v>2653</v>
      </c>
      <c r="E558" s="2413" t="s">
        <v>2654</v>
      </c>
      <c r="F558" s="2413" t="s">
        <v>2332</v>
      </c>
      <c r="G558" s="2413" t="s">
        <v>2655</v>
      </c>
      <c r="H558" s="2413" t="s">
        <v>24</v>
      </c>
      <c r="I558" s="2413" t="s">
        <v>595</v>
      </c>
    </row>
    <row customHeight="1" ht="11.25">
      <c r="A559" s="2413" t="s">
        <v>2194</v>
      </c>
      <c r="B559" s="2413" t="s">
        <v>14</v>
      </c>
      <c r="C559" s="2413" t="s">
        <v>3183</v>
      </c>
      <c r="D559" s="2413" t="s">
        <v>3184</v>
      </c>
      <c r="E559" s="2413" t="s">
        <v>3185</v>
      </c>
      <c r="F559" s="2413" t="s">
        <v>2328</v>
      </c>
      <c r="G559" s="2413" t="s">
        <v>24</v>
      </c>
      <c r="H559" s="2413" t="s">
        <v>24</v>
      </c>
      <c r="I559" s="2413" t="s">
        <v>595</v>
      </c>
    </row>
    <row customHeight="1" ht="11.25">
      <c r="A560" s="2413" t="s">
        <v>2194</v>
      </c>
      <c r="B560" s="2413" t="s">
        <v>14</v>
      </c>
      <c r="C560" s="2413" t="s">
        <v>2669</v>
      </c>
      <c r="D560" s="2413" t="s">
        <v>2670</v>
      </c>
      <c r="E560" s="2413" t="s">
        <v>2671</v>
      </c>
      <c r="F560" s="2413" t="s">
        <v>2208</v>
      </c>
      <c r="G560" s="2413" t="s">
        <v>24</v>
      </c>
      <c r="H560" s="2413" t="s">
        <v>24</v>
      </c>
      <c r="I560" s="2413" t="s">
        <v>595</v>
      </c>
    </row>
    <row customHeight="1" ht="11.25">
      <c r="A561" s="2413" t="s">
        <v>2194</v>
      </c>
      <c r="B561" s="2413" t="s">
        <v>14</v>
      </c>
      <c r="C561" s="2413" t="s">
        <v>3247</v>
      </c>
      <c r="D561" s="2413" t="s">
        <v>2670</v>
      </c>
      <c r="E561" s="2413" t="s">
        <v>3248</v>
      </c>
      <c r="F561" s="2413" t="s">
        <v>2448</v>
      </c>
      <c r="G561" s="2413" t="s">
        <v>3249</v>
      </c>
      <c r="H561" s="2413" t="s">
        <v>24</v>
      </c>
      <c r="I561" s="2413" t="s">
        <v>595</v>
      </c>
    </row>
    <row customHeight="1" ht="11.25">
      <c r="A562" s="2413" t="s">
        <v>2194</v>
      </c>
      <c r="B562" s="2413" t="s">
        <v>14</v>
      </c>
      <c r="C562" s="2413" t="s">
        <v>2672</v>
      </c>
      <c r="D562" s="2413" t="s">
        <v>2673</v>
      </c>
      <c r="E562" s="2413" t="s">
        <v>2674</v>
      </c>
      <c r="F562" s="2413" t="s">
        <v>2518</v>
      </c>
      <c r="G562" s="2413" t="s">
        <v>24</v>
      </c>
      <c r="H562" s="2413" t="s">
        <v>24</v>
      </c>
      <c r="I562" s="2413" t="s">
        <v>595</v>
      </c>
    </row>
    <row customHeight="1" ht="11.25">
      <c r="A563" s="2413" t="s">
        <v>2194</v>
      </c>
      <c r="B563" s="2413" t="s">
        <v>14</v>
      </c>
      <c r="C563" s="2413" t="s">
        <v>3192</v>
      </c>
      <c r="D563" s="2413" t="s">
        <v>3193</v>
      </c>
      <c r="E563" s="2413" t="s">
        <v>3194</v>
      </c>
      <c r="F563" s="2413" t="s">
        <v>2258</v>
      </c>
      <c r="G563" s="2413" t="s">
        <v>2391</v>
      </c>
      <c r="H563" s="2413" t="s">
        <v>24</v>
      </c>
      <c r="I563" s="2413" t="s">
        <v>595</v>
      </c>
    </row>
    <row customHeight="1" ht="11.25">
      <c r="A564" s="2413" t="s">
        <v>2194</v>
      </c>
      <c r="B564" s="2413" t="s">
        <v>14</v>
      </c>
      <c r="C564" s="2413" t="s">
        <v>2687</v>
      </c>
      <c r="D564" s="2413" t="s">
        <v>2688</v>
      </c>
      <c r="E564" s="2413" t="s">
        <v>2689</v>
      </c>
      <c r="F564" s="2413" t="s">
        <v>2690</v>
      </c>
      <c r="G564" s="2413" t="s">
        <v>24</v>
      </c>
      <c r="H564" s="2413" t="s">
        <v>24</v>
      </c>
      <c r="I564" s="2413" t="s">
        <v>595</v>
      </c>
    </row>
    <row customHeight="1" ht="11.25">
      <c r="A565" s="2413" t="s">
        <v>2194</v>
      </c>
      <c r="B565" s="2413" t="s">
        <v>14</v>
      </c>
      <c r="C565" s="2413" t="s">
        <v>2700</v>
      </c>
      <c r="D565" s="2413" t="s">
        <v>2701</v>
      </c>
      <c r="E565" s="2413" t="s">
        <v>2702</v>
      </c>
      <c r="F565" s="2413" t="s">
        <v>2318</v>
      </c>
      <c r="G565" s="2413" t="s">
        <v>24</v>
      </c>
      <c r="H565" s="2413" t="s">
        <v>24</v>
      </c>
      <c r="I565" s="2413" t="s">
        <v>595</v>
      </c>
    </row>
    <row customHeight="1" ht="11.25">
      <c r="A566" s="2413" t="s">
        <v>2194</v>
      </c>
      <c r="B566" s="2413" t="s">
        <v>14</v>
      </c>
      <c r="C566" s="2413" t="s">
        <v>2706</v>
      </c>
      <c r="D566" s="2413" t="s">
        <v>2707</v>
      </c>
      <c r="E566" s="2413" t="s">
        <v>2708</v>
      </c>
      <c r="F566" s="2413" t="s">
        <v>2231</v>
      </c>
      <c r="G566" s="2413" t="s">
        <v>24</v>
      </c>
      <c r="H566" s="2413" t="s">
        <v>24</v>
      </c>
      <c r="I566" s="2413" t="s">
        <v>595</v>
      </c>
    </row>
    <row customHeight="1" ht="11.25">
      <c r="A567" s="2413" t="s">
        <v>2194</v>
      </c>
      <c r="B567" s="2413" t="s">
        <v>14</v>
      </c>
      <c r="C567" s="2413" t="s">
        <v>3195</v>
      </c>
      <c r="D567" s="2413" t="s">
        <v>3196</v>
      </c>
      <c r="E567" s="2413" t="s">
        <v>3197</v>
      </c>
      <c r="F567" s="2413" t="s">
        <v>2467</v>
      </c>
      <c r="G567" s="2413" t="s">
        <v>2391</v>
      </c>
      <c r="H567" s="2413" t="s">
        <v>24</v>
      </c>
      <c r="I567" s="2413" t="s">
        <v>595</v>
      </c>
    </row>
    <row customHeight="1" ht="11.25">
      <c r="A568" s="2413" t="s">
        <v>2194</v>
      </c>
      <c r="B568" s="2413" t="s">
        <v>14</v>
      </c>
      <c r="C568" s="2413" t="s">
        <v>2724</v>
      </c>
      <c r="D568" s="2413" t="s">
        <v>2725</v>
      </c>
      <c r="E568" s="2413" t="s">
        <v>2726</v>
      </c>
      <c r="F568" s="2413" t="s">
        <v>2332</v>
      </c>
      <c r="G568" s="2413" t="s">
        <v>24</v>
      </c>
      <c r="H568" s="2413" t="s">
        <v>24</v>
      </c>
      <c r="I568" s="2413" t="s">
        <v>595</v>
      </c>
    </row>
    <row customHeight="1" ht="11.25">
      <c r="A569" s="2413" t="s">
        <v>2194</v>
      </c>
      <c r="B569" s="2413" t="s">
        <v>14</v>
      </c>
      <c r="C569" s="2413" t="s">
        <v>3201</v>
      </c>
      <c r="D569" s="2413" t="s">
        <v>3202</v>
      </c>
      <c r="E569" s="2413" t="s">
        <v>3203</v>
      </c>
      <c r="F569" s="2413" t="s">
        <v>51</v>
      </c>
      <c r="G569" s="2413" t="s">
        <v>24</v>
      </c>
      <c r="H569" s="2413" t="s">
        <v>24</v>
      </c>
      <c r="I569" s="2413" t="s">
        <v>595</v>
      </c>
    </row>
    <row customHeight="1" ht="11.25">
      <c r="A570" s="2413" t="s">
        <v>2194</v>
      </c>
      <c r="B570" s="2413" t="s">
        <v>14</v>
      </c>
      <c r="C570" s="2413" t="s">
        <v>2758</v>
      </c>
      <c r="D570" s="2413" t="s">
        <v>2759</v>
      </c>
      <c r="E570" s="2413" t="s">
        <v>2760</v>
      </c>
      <c r="F570" s="2413" t="s">
        <v>2380</v>
      </c>
      <c r="G570" s="2413" t="s">
        <v>24</v>
      </c>
      <c r="H570" s="2413" t="s">
        <v>24</v>
      </c>
      <c r="I570" s="2413" t="s">
        <v>595</v>
      </c>
    </row>
    <row customHeight="1" ht="11.25">
      <c r="A571" s="2413" t="s">
        <v>2194</v>
      </c>
      <c r="B571" s="2413" t="s">
        <v>14</v>
      </c>
      <c r="C571" s="2413" t="s">
        <v>2764</v>
      </c>
      <c r="D571" s="2413" t="s">
        <v>2765</v>
      </c>
      <c r="E571" s="2413" t="s">
        <v>2766</v>
      </c>
      <c r="F571" s="2413" t="s">
        <v>2258</v>
      </c>
      <c r="G571" s="2413" t="s">
        <v>24</v>
      </c>
      <c r="H571" s="2413" t="s">
        <v>24</v>
      </c>
      <c r="I571" s="2413" t="s">
        <v>595</v>
      </c>
    </row>
    <row customHeight="1" ht="11.25">
      <c r="A572" s="2413" t="s">
        <v>2194</v>
      </c>
      <c r="B572" s="2413" t="s">
        <v>14</v>
      </c>
      <c r="C572" s="2413" t="s">
        <v>2767</v>
      </c>
      <c r="D572" s="2413" t="s">
        <v>2768</v>
      </c>
      <c r="E572" s="2413" t="s">
        <v>2769</v>
      </c>
      <c r="F572" s="2413" t="s">
        <v>2318</v>
      </c>
      <c r="G572" s="2413" t="s">
        <v>24</v>
      </c>
      <c r="H572" s="2413" t="s">
        <v>2770</v>
      </c>
      <c r="I572" s="2413" t="s">
        <v>595</v>
      </c>
    </row>
    <row customHeight="1" ht="11.25">
      <c r="A573" s="2413" t="s">
        <v>2194</v>
      </c>
      <c r="B573" s="2413" t="s">
        <v>14</v>
      </c>
      <c r="C573" s="2413" t="s">
        <v>2774</v>
      </c>
      <c r="D573" s="2413" t="s">
        <v>2775</v>
      </c>
      <c r="E573" s="2413" t="s">
        <v>2776</v>
      </c>
      <c r="F573" s="2413" t="s">
        <v>2332</v>
      </c>
      <c r="G573" s="2413" t="s">
        <v>2777</v>
      </c>
      <c r="H573" s="2413" t="s">
        <v>24</v>
      </c>
      <c r="I573" s="2413" t="s">
        <v>595</v>
      </c>
    </row>
    <row customHeight="1" ht="11.25">
      <c r="A574" s="2413" t="s">
        <v>2194</v>
      </c>
      <c r="B574" s="2413" t="s">
        <v>14</v>
      </c>
      <c r="C574" s="2413" t="s">
        <v>3206</v>
      </c>
      <c r="D574" s="2413" t="s">
        <v>3207</v>
      </c>
      <c r="E574" s="2413" t="s">
        <v>3208</v>
      </c>
      <c r="F574" s="2413" t="s">
        <v>2258</v>
      </c>
      <c r="G574" s="2413" t="s">
        <v>3209</v>
      </c>
      <c r="H574" s="2413" t="s">
        <v>24</v>
      </c>
      <c r="I574" s="2413" t="s">
        <v>595</v>
      </c>
    </row>
    <row customHeight="1" ht="11.25">
      <c r="A575" s="2413" t="s">
        <v>2194</v>
      </c>
      <c r="B575" s="2413" t="s">
        <v>14</v>
      </c>
      <c r="C575" s="2413" t="s">
        <v>3250</v>
      </c>
      <c r="D575" s="2413" t="s">
        <v>3251</v>
      </c>
      <c r="E575" s="2413" t="s">
        <v>3252</v>
      </c>
      <c r="F575" s="2413" t="s">
        <v>2258</v>
      </c>
      <c r="G575" s="2413" t="s">
        <v>24</v>
      </c>
      <c r="H575" s="2413" t="s">
        <v>24</v>
      </c>
      <c r="I575" s="2413" t="s">
        <v>595</v>
      </c>
    </row>
    <row customHeight="1" ht="11.25">
      <c r="A576" s="2413" t="s">
        <v>2194</v>
      </c>
      <c r="B576" s="2413" t="s">
        <v>14</v>
      </c>
      <c r="C576" s="2413" t="s">
        <v>2786</v>
      </c>
      <c r="D576" s="2413" t="s">
        <v>2787</v>
      </c>
      <c r="E576" s="2413" t="s">
        <v>2788</v>
      </c>
      <c r="F576" s="2413" t="s">
        <v>2518</v>
      </c>
      <c r="G576" s="2413" t="s">
        <v>24</v>
      </c>
      <c r="H576" s="2413" t="s">
        <v>24</v>
      </c>
      <c r="I576" s="2413" t="s">
        <v>595</v>
      </c>
    </row>
    <row customHeight="1" ht="11.25">
      <c r="A577" s="2413" t="s">
        <v>2194</v>
      </c>
      <c r="B577" s="2413" t="s">
        <v>14</v>
      </c>
      <c r="C577" s="2413" t="s">
        <v>2789</v>
      </c>
      <c r="D577" s="2413" t="s">
        <v>2790</v>
      </c>
      <c r="E577" s="2413" t="s">
        <v>2791</v>
      </c>
      <c r="F577" s="2413" t="s">
        <v>2518</v>
      </c>
      <c r="G577" s="2413" t="s">
        <v>24</v>
      </c>
      <c r="H577" s="2413" t="s">
        <v>24</v>
      </c>
      <c r="I577" s="2413" t="s">
        <v>595</v>
      </c>
    </row>
    <row customHeight="1" ht="11.25">
      <c r="A578" s="2413" t="s">
        <v>2194</v>
      </c>
      <c r="B578" s="2413" t="s">
        <v>14</v>
      </c>
      <c r="C578" s="2413" t="s">
        <v>3213</v>
      </c>
      <c r="D578" s="2413" t="s">
        <v>3214</v>
      </c>
      <c r="E578" s="2413" t="s">
        <v>3215</v>
      </c>
      <c r="F578" s="2413" t="s">
        <v>2318</v>
      </c>
      <c r="G578" s="2413" t="s">
        <v>24</v>
      </c>
      <c r="H578" s="2413" t="s">
        <v>24</v>
      </c>
      <c r="I578" s="2413" t="s">
        <v>595</v>
      </c>
    </row>
    <row customHeight="1" ht="11.25">
      <c r="A579" s="2413" t="s">
        <v>2194</v>
      </c>
      <c r="B579" s="2413" t="s">
        <v>14</v>
      </c>
      <c r="C579" s="2413" t="s">
        <v>2795</v>
      </c>
      <c r="D579" s="2413" t="s">
        <v>2796</v>
      </c>
      <c r="E579" s="2413" t="s">
        <v>2797</v>
      </c>
      <c r="F579" s="2413" t="s">
        <v>2501</v>
      </c>
      <c r="G579" s="2413" t="s">
        <v>24</v>
      </c>
      <c r="H579" s="2413" t="s">
        <v>24</v>
      </c>
      <c r="I579" s="2413" t="s">
        <v>595</v>
      </c>
    </row>
    <row customHeight="1" ht="11.25">
      <c r="A580" s="2413" t="s">
        <v>2194</v>
      </c>
      <c r="B580" s="2413" t="s">
        <v>14</v>
      </c>
      <c r="C580" s="2413" t="s">
        <v>2798</v>
      </c>
      <c r="D580" s="2413" t="s">
        <v>2799</v>
      </c>
      <c r="E580" s="2413" t="s">
        <v>2800</v>
      </c>
      <c r="F580" s="2413" t="s">
        <v>2375</v>
      </c>
      <c r="G580" s="2413" t="s">
        <v>24</v>
      </c>
      <c r="H580" s="2413" t="s">
        <v>24</v>
      </c>
      <c r="I580" s="2413" t="s">
        <v>595</v>
      </c>
    </row>
    <row customHeight="1" ht="11.25">
      <c r="A581" s="2413" t="s">
        <v>2194</v>
      </c>
      <c r="B581" s="2413" t="s">
        <v>14</v>
      </c>
      <c r="C581" s="2413" t="s">
        <v>3253</v>
      </c>
      <c r="D581" s="2413" t="s">
        <v>3254</v>
      </c>
      <c r="E581" s="2413" t="s">
        <v>2860</v>
      </c>
      <c r="F581" s="2413" t="s">
        <v>3255</v>
      </c>
      <c r="G581" s="2413" t="s">
        <v>24</v>
      </c>
      <c r="H581" s="2413" t="s">
        <v>24</v>
      </c>
      <c r="I581" s="2413" t="s">
        <v>595</v>
      </c>
    </row>
    <row customHeight="1" ht="11.25">
      <c r="A582" s="2413" t="s">
        <v>2194</v>
      </c>
      <c r="B582" s="2413" t="s">
        <v>14</v>
      </c>
      <c r="C582" s="2413" t="s">
        <v>2847</v>
      </c>
      <c r="D582" s="2413" t="s">
        <v>2848</v>
      </c>
      <c r="E582" s="2413" t="s">
        <v>2849</v>
      </c>
      <c r="F582" s="2413" t="s">
        <v>2850</v>
      </c>
      <c r="G582" s="2413" t="s">
        <v>24</v>
      </c>
      <c r="H582" s="2413" t="s">
        <v>24</v>
      </c>
      <c r="I582" s="2413" t="s">
        <v>595</v>
      </c>
    </row>
    <row customHeight="1" ht="11.25">
      <c r="A583" s="2413" t="s">
        <v>2194</v>
      </c>
      <c r="B583" s="2413" t="s">
        <v>14</v>
      </c>
      <c r="C583" s="2413" t="s">
        <v>2851</v>
      </c>
      <c r="D583" s="2413" t="s">
        <v>2852</v>
      </c>
      <c r="E583" s="2413" t="s">
        <v>2853</v>
      </c>
      <c r="F583" s="2413" t="s">
        <v>2854</v>
      </c>
      <c r="G583" s="2413" t="s">
        <v>24</v>
      </c>
      <c r="H583" s="2413" t="s">
        <v>24</v>
      </c>
      <c r="I583" s="2413" t="s">
        <v>595</v>
      </c>
    </row>
    <row customHeight="1" ht="11.25">
      <c r="A584" s="2413" t="s">
        <v>2194</v>
      </c>
      <c r="B584" s="2413" t="s">
        <v>14</v>
      </c>
      <c r="C584" s="2413" t="s">
        <v>3256</v>
      </c>
      <c r="D584" s="2413" t="s">
        <v>3257</v>
      </c>
      <c r="E584" s="2413" t="s">
        <v>3258</v>
      </c>
      <c r="F584" s="2413" t="s">
        <v>2525</v>
      </c>
      <c r="G584" s="2413" t="s">
        <v>24</v>
      </c>
      <c r="H584" s="2413" t="s">
        <v>24</v>
      </c>
      <c r="I584" s="2413" t="s">
        <v>1015</v>
      </c>
    </row>
    <row customHeight="1" ht="11.25">
      <c r="A585" s="2413" t="s">
        <v>2194</v>
      </c>
      <c r="B585" s="2413" t="s">
        <v>14</v>
      </c>
      <c r="C585" s="2413" t="s">
        <v>3259</v>
      </c>
      <c r="D585" s="2413" t="s">
        <v>3260</v>
      </c>
      <c r="E585" s="2413" t="s">
        <v>3261</v>
      </c>
      <c r="F585" s="2413" t="s">
        <v>2277</v>
      </c>
      <c r="G585" s="2413" t="s">
        <v>3262</v>
      </c>
      <c r="H585" s="2413" t="s">
        <v>24</v>
      </c>
      <c r="I585" s="2413" t="s">
        <v>1015</v>
      </c>
    </row>
    <row customHeight="1" ht="11.25">
      <c r="A586" s="2413" t="s">
        <v>2194</v>
      </c>
      <c r="B586" s="2413" t="s">
        <v>14</v>
      </c>
      <c r="C586" s="2413" t="s">
        <v>3263</v>
      </c>
      <c r="D586" s="2413" t="s">
        <v>3264</v>
      </c>
      <c r="E586" s="2413" t="s">
        <v>3265</v>
      </c>
      <c r="F586" s="2413" t="s">
        <v>2254</v>
      </c>
      <c r="G586" s="2413" t="s">
        <v>3266</v>
      </c>
      <c r="H586" s="2413" t="s">
        <v>24</v>
      </c>
      <c r="I586" s="2413" t="s">
        <v>1015</v>
      </c>
    </row>
    <row customHeight="1" ht="11.25">
      <c r="A587" s="2413" t="s">
        <v>2194</v>
      </c>
      <c r="B587" s="2413" t="s">
        <v>14</v>
      </c>
      <c r="C587" s="2413" t="s">
        <v>3267</v>
      </c>
      <c r="D587" s="2413" t="s">
        <v>3268</v>
      </c>
      <c r="E587" s="2413" t="s">
        <v>3269</v>
      </c>
      <c r="F587" s="2413" t="s">
        <v>2254</v>
      </c>
      <c r="G587" s="2413" t="s">
        <v>24</v>
      </c>
      <c r="H587" s="2413" t="s">
        <v>24</v>
      </c>
      <c r="I587" s="2413" t="s">
        <v>1015</v>
      </c>
    </row>
    <row customHeight="1" ht="11.25">
      <c r="A588" s="2413" t="s">
        <v>2194</v>
      </c>
      <c r="B588" s="2413" t="s">
        <v>14</v>
      </c>
      <c r="C588" s="2413" t="s">
        <v>3270</v>
      </c>
      <c r="D588" s="2413" t="s">
        <v>3271</v>
      </c>
      <c r="E588" s="2413" t="s">
        <v>3272</v>
      </c>
      <c r="F588" s="2413" t="s">
        <v>2208</v>
      </c>
      <c r="G588" s="2413" t="s">
        <v>24</v>
      </c>
      <c r="H588" s="2413" t="s">
        <v>24</v>
      </c>
      <c r="I588" s="2413" t="s">
        <v>1015</v>
      </c>
    </row>
    <row customHeight="1" ht="11.25">
      <c r="A589" s="2413" t="s">
        <v>2194</v>
      </c>
      <c r="B589" s="2413" t="s">
        <v>14</v>
      </c>
      <c r="C589" s="2413" t="s">
        <v>3273</v>
      </c>
      <c r="D589" s="2413" t="s">
        <v>3274</v>
      </c>
      <c r="E589" s="2413" t="s">
        <v>3275</v>
      </c>
      <c r="F589" s="2413" t="s">
        <v>2380</v>
      </c>
      <c r="G589" s="2413" t="s">
        <v>24</v>
      </c>
      <c r="H589" s="2413" t="s">
        <v>24</v>
      </c>
      <c r="I589" s="2413" t="s">
        <v>1015</v>
      </c>
    </row>
    <row customHeight="1" ht="11.25">
      <c r="A590" s="2413" t="s">
        <v>2194</v>
      </c>
      <c r="B590" s="2413" t="s">
        <v>14</v>
      </c>
      <c r="C590" s="2413" t="s">
        <v>3276</v>
      </c>
      <c r="D590" s="2413" t="s">
        <v>3277</v>
      </c>
      <c r="E590" s="2413" t="s">
        <v>3278</v>
      </c>
      <c r="F590" s="2413" t="s">
        <v>2269</v>
      </c>
      <c r="G590" s="2413" t="s">
        <v>2572</v>
      </c>
      <c r="H590" s="2413" t="s">
        <v>24</v>
      </c>
      <c r="I590" s="2413" t="s">
        <v>1015</v>
      </c>
    </row>
    <row customHeight="1" ht="11.25">
      <c r="A591" s="2413" t="s">
        <v>2194</v>
      </c>
      <c r="B591" s="2413" t="s">
        <v>14</v>
      </c>
      <c r="C591" s="2413" t="s">
        <v>3279</v>
      </c>
      <c r="D591" s="2413" t="s">
        <v>3280</v>
      </c>
      <c r="E591" s="2413" t="s">
        <v>3281</v>
      </c>
      <c r="F591" s="2413" t="s">
        <v>2277</v>
      </c>
      <c r="G591" s="2413" t="s">
        <v>3282</v>
      </c>
      <c r="H591" s="2413" t="s">
        <v>24</v>
      </c>
      <c r="I591" s="2413" t="s">
        <v>1015</v>
      </c>
    </row>
    <row customHeight="1" ht="11.25">
      <c r="A592" s="2413" t="s">
        <v>2194</v>
      </c>
      <c r="B592" s="2413" t="s">
        <v>14</v>
      </c>
      <c r="C592" s="2413" t="s">
        <v>3283</v>
      </c>
      <c r="D592" s="2413" t="s">
        <v>3284</v>
      </c>
      <c r="E592" s="2413" t="s">
        <v>3285</v>
      </c>
      <c r="F592" s="2413" t="s">
        <v>2318</v>
      </c>
      <c r="G592" s="2413" t="s">
        <v>24</v>
      </c>
      <c r="H592" s="2413" t="s">
        <v>24</v>
      </c>
      <c r="I592" s="2413" t="s">
        <v>1015</v>
      </c>
    </row>
    <row customHeight="1" ht="11.25">
      <c r="A593" s="2413" t="s">
        <v>2194</v>
      </c>
      <c r="B593" s="2413" t="s">
        <v>14</v>
      </c>
      <c r="C593" s="2413" t="s">
        <v>24</v>
      </c>
      <c r="D593" s="2413" t="s">
        <v>2319</v>
      </c>
      <c r="E593" s="2413" t="s">
        <v>2320</v>
      </c>
      <c r="F593" s="2413" t="s">
        <v>2208</v>
      </c>
      <c r="G593" s="2413" t="s">
        <v>24</v>
      </c>
      <c r="H593" s="2413" t="s">
        <v>24</v>
      </c>
      <c r="I593" s="2413" t="s">
        <v>1015</v>
      </c>
    </row>
    <row customHeight="1" ht="11.25">
      <c r="A594" s="2413" t="s">
        <v>2194</v>
      </c>
      <c r="B594" s="2413" t="s">
        <v>14</v>
      </c>
      <c r="C594" s="2413" t="s">
        <v>3286</v>
      </c>
      <c r="D594" s="2413" t="s">
        <v>3287</v>
      </c>
      <c r="E594" s="2413" t="s">
        <v>3288</v>
      </c>
      <c r="F594" s="2413" t="s">
        <v>421</v>
      </c>
      <c r="G594" s="2413" t="s">
        <v>3289</v>
      </c>
      <c r="H594" s="2413" t="s">
        <v>24</v>
      </c>
      <c r="I594" s="2413" t="s">
        <v>1015</v>
      </c>
    </row>
    <row customHeight="1" ht="11.25">
      <c r="A595" s="2413" t="s">
        <v>2194</v>
      </c>
      <c r="B595" s="2413" t="s">
        <v>14</v>
      </c>
      <c r="C595" s="2413" t="s">
        <v>3290</v>
      </c>
      <c r="D595" s="2413" t="s">
        <v>3291</v>
      </c>
      <c r="E595" s="2413" t="s">
        <v>3292</v>
      </c>
      <c r="F595" s="2413" t="s">
        <v>421</v>
      </c>
      <c r="G595" s="2413" t="s">
        <v>3293</v>
      </c>
      <c r="H595" s="2413" t="s">
        <v>24</v>
      </c>
      <c r="I595" s="2413" t="s">
        <v>1015</v>
      </c>
    </row>
    <row customHeight="1" ht="11.25">
      <c r="A596" s="2413" t="s">
        <v>2194</v>
      </c>
      <c r="B596" s="2413" t="s">
        <v>14</v>
      </c>
      <c r="C596" s="2413" t="s">
        <v>3294</v>
      </c>
      <c r="D596" s="2413" t="s">
        <v>3295</v>
      </c>
      <c r="E596" s="2413" t="s">
        <v>3296</v>
      </c>
      <c r="F596" s="2413" t="s">
        <v>421</v>
      </c>
      <c r="G596" s="2413" t="s">
        <v>3289</v>
      </c>
      <c r="H596" s="2413" t="s">
        <v>24</v>
      </c>
      <c r="I596" s="2413" t="s">
        <v>1015</v>
      </c>
    </row>
    <row customHeight="1" ht="11.25">
      <c r="A597" s="2413" t="s">
        <v>2194</v>
      </c>
      <c r="B597" s="2413" t="s">
        <v>14</v>
      </c>
      <c r="C597" s="2413" t="s">
        <v>3297</v>
      </c>
      <c r="D597" s="2413" t="s">
        <v>3298</v>
      </c>
      <c r="E597" s="2413" t="s">
        <v>3299</v>
      </c>
      <c r="F597" s="2413" t="s">
        <v>2258</v>
      </c>
      <c r="G597" s="2413" t="s">
        <v>3300</v>
      </c>
      <c r="H597" s="2413" t="s">
        <v>24</v>
      </c>
      <c r="I597" s="2413" t="s">
        <v>1015</v>
      </c>
    </row>
    <row customHeight="1" ht="11.25">
      <c r="A598" s="2413" t="s">
        <v>2194</v>
      </c>
      <c r="B598" s="2413" t="s">
        <v>14</v>
      </c>
      <c r="C598" s="2413" t="s">
        <v>3301</v>
      </c>
      <c r="D598" s="2413" t="s">
        <v>3302</v>
      </c>
      <c r="E598" s="2413" t="s">
        <v>3303</v>
      </c>
      <c r="F598" s="2413" t="s">
        <v>2332</v>
      </c>
      <c r="G598" s="2413" t="s">
        <v>24</v>
      </c>
      <c r="H598" s="2413" t="s">
        <v>24</v>
      </c>
      <c r="I598" s="2413" t="s">
        <v>1015</v>
      </c>
    </row>
    <row customHeight="1" ht="11.25">
      <c r="A599" s="2413" t="s">
        <v>2194</v>
      </c>
      <c r="B599" s="2413" t="s">
        <v>14</v>
      </c>
      <c r="C599" s="2413" t="s">
        <v>2909</v>
      </c>
      <c r="D599" s="2413" t="s">
        <v>2910</v>
      </c>
      <c r="E599" s="2413" t="s">
        <v>2911</v>
      </c>
      <c r="F599" s="2413" t="s">
        <v>2912</v>
      </c>
      <c r="G599" s="2413" t="s">
        <v>24</v>
      </c>
      <c r="H599" s="2413" t="s">
        <v>24</v>
      </c>
      <c r="I599" s="2413" t="s">
        <v>1015</v>
      </c>
    </row>
    <row customHeight="1" ht="11.25">
      <c r="A600" s="2413" t="s">
        <v>2194</v>
      </c>
      <c r="B600" s="2413" t="s">
        <v>14</v>
      </c>
      <c r="C600" s="2413" t="s">
        <v>2398</v>
      </c>
      <c r="D600" s="2413" t="s">
        <v>2399</v>
      </c>
      <c r="E600" s="2413" t="s">
        <v>2400</v>
      </c>
      <c r="F600" s="2413" t="s">
        <v>2401</v>
      </c>
      <c r="G600" s="2413" t="s">
        <v>24</v>
      </c>
      <c r="H600" s="2413" t="s">
        <v>24</v>
      </c>
      <c r="I600" s="2413" t="s">
        <v>1015</v>
      </c>
    </row>
    <row customHeight="1" ht="11.25">
      <c r="A601" s="2413" t="s">
        <v>2194</v>
      </c>
      <c r="B601" s="2413" t="s">
        <v>14</v>
      </c>
      <c r="C601" s="2413" t="s">
        <v>2402</v>
      </c>
      <c r="D601" s="2413" t="s">
        <v>2403</v>
      </c>
      <c r="E601" s="2413" t="s">
        <v>2404</v>
      </c>
      <c r="F601" s="2413" t="s">
        <v>2405</v>
      </c>
      <c r="G601" s="2413" t="s">
        <v>24</v>
      </c>
      <c r="H601" s="2413" t="s">
        <v>24</v>
      </c>
      <c r="I601" s="2413" t="s">
        <v>1015</v>
      </c>
    </row>
    <row customHeight="1" ht="11.25">
      <c r="A602" s="2413" t="s">
        <v>2194</v>
      </c>
      <c r="B602" s="2413" t="s">
        <v>14</v>
      </c>
      <c r="C602" s="2413" t="s">
        <v>3304</v>
      </c>
      <c r="D602" s="2413" t="s">
        <v>3305</v>
      </c>
      <c r="E602" s="2413" t="s">
        <v>3306</v>
      </c>
      <c r="F602" s="2413" t="s">
        <v>2518</v>
      </c>
      <c r="G602" s="2413" t="s">
        <v>3307</v>
      </c>
      <c r="H602" s="2413" t="s">
        <v>24</v>
      </c>
      <c r="I602" s="2413" t="s">
        <v>1015</v>
      </c>
    </row>
    <row customHeight="1" ht="11.25">
      <c r="A603" s="2413" t="s">
        <v>2194</v>
      </c>
      <c r="B603" s="2413" t="s">
        <v>14</v>
      </c>
      <c r="C603" s="2413" t="s">
        <v>3308</v>
      </c>
      <c r="D603" s="2413" t="s">
        <v>3309</v>
      </c>
      <c r="E603" s="2413" t="s">
        <v>3310</v>
      </c>
      <c r="F603" s="2413" t="s">
        <v>2277</v>
      </c>
      <c r="G603" s="2413" t="s">
        <v>3311</v>
      </c>
      <c r="H603" s="2413" t="s">
        <v>24</v>
      </c>
      <c r="I603" s="2413" t="s">
        <v>1015</v>
      </c>
    </row>
    <row customHeight="1" ht="11.25">
      <c r="A604" s="2413" t="s">
        <v>2194</v>
      </c>
      <c r="B604" s="2413" t="s">
        <v>14</v>
      </c>
      <c r="C604" s="2413" t="s">
        <v>3228</v>
      </c>
      <c r="D604" s="2413" t="s">
        <v>3229</v>
      </c>
      <c r="E604" s="2413" t="s">
        <v>3230</v>
      </c>
      <c r="F604" s="2413" t="s">
        <v>2518</v>
      </c>
      <c r="G604" s="2413" t="s">
        <v>24</v>
      </c>
      <c r="H604" s="2413" t="s">
        <v>24</v>
      </c>
      <c r="I604" s="2413" t="s">
        <v>1015</v>
      </c>
    </row>
    <row customHeight="1" ht="11.25">
      <c r="A605" s="2413" t="s">
        <v>2194</v>
      </c>
      <c r="B605" s="2413" t="s">
        <v>14</v>
      </c>
      <c r="C605" s="2413" t="s">
        <v>3312</v>
      </c>
      <c r="D605" s="2413" t="s">
        <v>3313</v>
      </c>
      <c r="E605" s="2413" t="s">
        <v>3314</v>
      </c>
      <c r="F605" s="2413" t="s">
        <v>2254</v>
      </c>
      <c r="G605" s="2413" t="s">
        <v>3315</v>
      </c>
      <c r="H605" s="2413" t="s">
        <v>24</v>
      </c>
      <c r="I605" s="2413" t="s">
        <v>1015</v>
      </c>
    </row>
    <row customHeight="1" ht="11.25">
      <c r="A606" s="2413" t="s">
        <v>2194</v>
      </c>
      <c r="B606" s="2413" t="s">
        <v>14</v>
      </c>
      <c r="C606" s="2413" t="s">
        <v>2455</v>
      </c>
      <c r="D606" s="2413" t="s">
        <v>2456</v>
      </c>
      <c r="E606" s="2413" t="s">
        <v>2457</v>
      </c>
      <c r="F606" s="2413" t="s">
        <v>2438</v>
      </c>
      <c r="G606" s="2413" t="s">
        <v>24</v>
      </c>
      <c r="H606" s="2413" t="s">
        <v>24</v>
      </c>
      <c r="I606" s="2413" t="s">
        <v>1015</v>
      </c>
    </row>
    <row customHeight="1" ht="11.25">
      <c r="A607" s="2413" t="s">
        <v>2194</v>
      </c>
      <c r="B607" s="2413" t="s">
        <v>14</v>
      </c>
      <c r="C607" s="2413" t="s">
        <v>3316</v>
      </c>
      <c r="D607" s="2413" t="s">
        <v>3317</v>
      </c>
      <c r="E607" s="2413" t="s">
        <v>3318</v>
      </c>
      <c r="F607" s="2413" t="s">
        <v>2254</v>
      </c>
      <c r="G607" s="2413" t="s">
        <v>3319</v>
      </c>
      <c r="H607" s="2413" t="s">
        <v>24</v>
      </c>
      <c r="I607" s="2413" t="s">
        <v>1015</v>
      </c>
    </row>
    <row customHeight="1" ht="11.25">
      <c r="A608" s="2413" t="s">
        <v>2194</v>
      </c>
      <c r="B608" s="2413" t="s">
        <v>14</v>
      </c>
      <c r="C608" s="2413" t="s">
        <v>2502</v>
      </c>
      <c r="D608" s="2413" t="s">
        <v>2503</v>
      </c>
      <c r="E608" s="2413" t="s">
        <v>2504</v>
      </c>
      <c r="F608" s="2413" t="s">
        <v>2343</v>
      </c>
      <c r="G608" s="2413" t="s">
        <v>24</v>
      </c>
      <c r="H608" s="2413" t="s">
        <v>24</v>
      </c>
      <c r="I608" s="2413" t="s">
        <v>1015</v>
      </c>
    </row>
    <row customHeight="1" ht="11.25">
      <c r="A609" s="2413" t="s">
        <v>2194</v>
      </c>
      <c r="B609" s="2413" t="s">
        <v>14</v>
      </c>
      <c r="C609" s="2413" t="s">
        <v>3320</v>
      </c>
      <c r="D609" s="2413" t="s">
        <v>3321</v>
      </c>
      <c r="E609" s="2413" t="s">
        <v>3322</v>
      </c>
      <c r="F609" s="2413" t="s">
        <v>2375</v>
      </c>
      <c r="G609" s="2413" t="s">
        <v>24</v>
      </c>
      <c r="H609" s="2413" t="s">
        <v>24</v>
      </c>
      <c r="I609" s="2413" t="s">
        <v>1015</v>
      </c>
    </row>
    <row customHeight="1" ht="11.25">
      <c r="A610" s="2413" t="s">
        <v>2194</v>
      </c>
      <c r="B610" s="2413" t="s">
        <v>14</v>
      </c>
      <c r="C610" s="2413" t="s">
        <v>3323</v>
      </c>
      <c r="D610" s="2413" t="s">
        <v>3324</v>
      </c>
      <c r="E610" s="2413" t="s">
        <v>3325</v>
      </c>
      <c r="F610" s="2413" t="s">
        <v>2208</v>
      </c>
      <c r="G610" s="2413" t="s">
        <v>3326</v>
      </c>
      <c r="H610" s="2413" t="s">
        <v>24</v>
      </c>
      <c r="I610" s="2413" t="s">
        <v>1015</v>
      </c>
    </row>
    <row customHeight="1" ht="11.25">
      <c r="A611" s="2413" t="s">
        <v>2194</v>
      </c>
      <c r="B611" s="2413" t="s">
        <v>14</v>
      </c>
      <c r="C611" s="2413" t="s">
        <v>3327</v>
      </c>
      <c r="D611" s="2413" t="s">
        <v>3328</v>
      </c>
      <c r="E611" s="2413" t="s">
        <v>3329</v>
      </c>
      <c r="F611" s="2413" t="s">
        <v>2448</v>
      </c>
      <c r="G611" s="2413" t="s">
        <v>24</v>
      </c>
      <c r="H611" s="2413" t="s">
        <v>24</v>
      </c>
      <c r="I611" s="2413" t="s">
        <v>1015</v>
      </c>
    </row>
    <row customHeight="1" ht="11.25">
      <c r="A612" s="2413" t="s">
        <v>2194</v>
      </c>
      <c r="B612" s="2413" t="s">
        <v>14</v>
      </c>
      <c r="C612" s="2413" t="s">
        <v>3330</v>
      </c>
      <c r="D612" s="2413" t="s">
        <v>3331</v>
      </c>
      <c r="E612" s="2413" t="s">
        <v>3332</v>
      </c>
      <c r="F612" s="2413" t="s">
        <v>2277</v>
      </c>
      <c r="G612" s="2413" t="s">
        <v>3333</v>
      </c>
      <c r="H612" s="2413" t="s">
        <v>24</v>
      </c>
      <c r="I612" s="2413" t="s">
        <v>1015</v>
      </c>
    </row>
    <row customHeight="1" ht="11.25">
      <c r="A613" s="2413" t="s">
        <v>2194</v>
      </c>
      <c r="B613" s="2413" t="s">
        <v>14</v>
      </c>
      <c r="C613" s="2413" t="s">
        <v>3334</v>
      </c>
      <c r="D613" s="2413" t="s">
        <v>3335</v>
      </c>
      <c r="E613" s="2413" t="s">
        <v>3336</v>
      </c>
      <c r="F613" s="2413" t="s">
        <v>2254</v>
      </c>
      <c r="G613" s="2413" t="s">
        <v>3337</v>
      </c>
      <c r="H613" s="2413" t="s">
        <v>24</v>
      </c>
      <c r="I613" s="2413" t="s">
        <v>1015</v>
      </c>
    </row>
    <row customHeight="1" ht="11.25">
      <c r="A614" s="2413" t="s">
        <v>2194</v>
      </c>
      <c r="B614" s="2413" t="s">
        <v>14</v>
      </c>
      <c r="C614" s="2413" t="s">
        <v>3338</v>
      </c>
      <c r="D614" s="2413" t="s">
        <v>3339</v>
      </c>
      <c r="E614" s="2413" t="s">
        <v>3340</v>
      </c>
      <c r="F614" s="2413" t="s">
        <v>2223</v>
      </c>
      <c r="G614" s="2413" t="s">
        <v>3341</v>
      </c>
      <c r="H614" s="2413" t="s">
        <v>24</v>
      </c>
      <c r="I614" s="2413" t="s">
        <v>1015</v>
      </c>
    </row>
    <row customHeight="1" ht="11.25">
      <c r="A615" s="2413" t="s">
        <v>2194</v>
      </c>
      <c r="B615" s="2413" t="s">
        <v>14</v>
      </c>
      <c r="C615" s="2413" t="s">
        <v>3342</v>
      </c>
      <c r="D615" s="2413" t="s">
        <v>3343</v>
      </c>
      <c r="E615" s="2413" t="s">
        <v>3344</v>
      </c>
      <c r="F615" s="2413" t="s">
        <v>3345</v>
      </c>
      <c r="G615" s="2413" t="s">
        <v>3346</v>
      </c>
      <c r="H615" s="2413" t="s">
        <v>24</v>
      </c>
      <c r="I615" s="2413" t="s">
        <v>1015</v>
      </c>
    </row>
    <row customHeight="1" ht="11.25">
      <c r="A616" s="2413" t="s">
        <v>2194</v>
      </c>
      <c r="B616" s="2413" t="s">
        <v>14</v>
      </c>
      <c r="C616" s="2413" t="s">
        <v>3347</v>
      </c>
      <c r="D616" s="2413" t="s">
        <v>3348</v>
      </c>
      <c r="E616" s="2413" t="s">
        <v>3349</v>
      </c>
      <c r="F616" s="2413" t="s">
        <v>2254</v>
      </c>
      <c r="G616" s="2413" t="s">
        <v>24</v>
      </c>
      <c r="H616" s="2413" t="s">
        <v>24</v>
      </c>
      <c r="I616" s="2413" t="s">
        <v>1015</v>
      </c>
    </row>
    <row customHeight="1" ht="11.25">
      <c r="A617" s="2413" t="s">
        <v>2194</v>
      </c>
      <c r="B617" s="2413" t="s">
        <v>14</v>
      </c>
      <c r="C617" s="2413" t="s">
        <v>3350</v>
      </c>
      <c r="D617" s="2413" t="s">
        <v>3351</v>
      </c>
      <c r="E617" s="2413" t="s">
        <v>3352</v>
      </c>
      <c r="F617" s="2413" t="s">
        <v>2273</v>
      </c>
      <c r="G617" s="2413" t="s">
        <v>3353</v>
      </c>
      <c r="H617" s="2413" t="s">
        <v>24</v>
      </c>
      <c r="I617" s="2413" t="s">
        <v>1015</v>
      </c>
    </row>
    <row customHeight="1" ht="11.25">
      <c r="A618" s="2413" t="s">
        <v>2194</v>
      </c>
      <c r="B618" s="2413" t="s">
        <v>14</v>
      </c>
      <c r="C618" s="2413" t="s">
        <v>3354</v>
      </c>
      <c r="D618" s="2413" t="s">
        <v>3355</v>
      </c>
      <c r="E618" s="2413" t="s">
        <v>3356</v>
      </c>
      <c r="F618" s="2413" t="s">
        <v>2277</v>
      </c>
      <c r="G618" s="2413" t="s">
        <v>24</v>
      </c>
      <c r="H618" s="2413" t="s">
        <v>24</v>
      </c>
      <c r="I618" s="2413" t="s">
        <v>1015</v>
      </c>
    </row>
    <row customHeight="1" ht="11.25">
      <c r="A619" s="2413" t="s">
        <v>2194</v>
      </c>
      <c r="B619" s="2413" t="s">
        <v>14</v>
      </c>
      <c r="C619" s="2413" t="s">
        <v>3357</v>
      </c>
      <c r="D619" s="2413" t="s">
        <v>3358</v>
      </c>
      <c r="E619" s="2413" t="s">
        <v>3359</v>
      </c>
      <c r="F619" s="2413" t="s">
        <v>2273</v>
      </c>
      <c r="G619" s="2413" t="s">
        <v>3360</v>
      </c>
      <c r="H619" s="2413" t="s">
        <v>24</v>
      </c>
      <c r="I619" s="2413" t="s">
        <v>1015</v>
      </c>
    </row>
    <row customHeight="1" ht="11.25">
      <c r="A620" s="2413" t="s">
        <v>2194</v>
      </c>
      <c r="B620" s="2413" t="s">
        <v>14</v>
      </c>
      <c r="C620" s="2413" t="s">
        <v>3361</v>
      </c>
      <c r="D620" s="2413" t="s">
        <v>3362</v>
      </c>
      <c r="E620" s="2413" t="s">
        <v>3363</v>
      </c>
      <c r="F620" s="2413" t="s">
        <v>51</v>
      </c>
      <c r="G620" s="2413" t="s">
        <v>24</v>
      </c>
      <c r="H620" s="2413" t="s">
        <v>24</v>
      </c>
      <c r="I620" s="2413" t="s">
        <v>1015</v>
      </c>
    </row>
    <row customHeight="1" ht="11.25">
      <c r="A621" s="2413" t="s">
        <v>2194</v>
      </c>
      <c r="B621" s="2413" t="s">
        <v>14</v>
      </c>
      <c r="C621" s="2413" t="s">
        <v>3154</v>
      </c>
      <c r="D621" s="2413" t="s">
        <v>3155</v>
      </c>
      <c r="E621" s="2413" t="s">
        <v>3156</v>
      </c>
      <c r="F621" s="2413" t="s">
        <v>2467</v>
      </c>
      <c r="G621" s="2413" t="s">
        <v>3157</v>
      </c>
      <c r="H621" s="2413" t="s">
        <v>24</v>
      </c>
      <c r="I621" s="2413" t="s">
        <v>1015</v>
      </c>
    </row>
    <row customHeight="1" ht="11.25">
      <c r="A622" s="2413" t="s">
        <v>2194</v>
      </c>
      <c r="B622" s="2413" t="s">
        <v>14</v>
      </c>
      <c r="C622" s="2413" t="s">
        <v>3364</v>
      </c>
      <c r="D622" s="2413" t="s">
        <v>3365</v>
      </c>
      <c r="E622" s="2413" t="s">
        <v>3366</v>
      </c>
      <c r="F622" s="2413" t="s">
        <v>2328</v>
      </c>
      <c r="G622" s="2413" t="s">
        <v>3367</v>
      </c>
      <c r="H622" s="2413" t="s">
        <v>24</v>
      </c>
      <c r="I622" s="2413" t="s">
        <v>1015</v>
      </c>
    </row>
    <row customHeight="1" ht="11.25">
      <c r="A623" s="2413" t="s">
        <v>2194</v>
      </c>
      <c r="B623" s="2413" t="s">
        <v>14</v>
      </c>
      <c r="C623" s="2413" t="s">
        <v>3368</v>
      </c>
      <c r="D623" s="2413" t="s">
        <v>3369</v>
      </c>
      <c r="E623" s="2413" t="s">
        <v>3370</v>
      </c>
      <c r="F623" s="2413" t="s">
        <v>3371</v>
      </c>
      <c r="G623" s="2413" t="s">
        <v>3372</v>
      </c>
      <c r="H623" s="2413" t="s">
        <v>24</v>
      </c>
      <c r="I623" s="2413" t="s">
        <v>1015</v>
      </c>
    </row>
    <row customHeight="1" ht="11.25">
      <c r="A624" s="2413" t="s">
        <v>2194</v>
      </c>
      <c r="B624" s="2413" t="s">
        <v>14</v>
      </c>
      <c r="C624" s="2413" t="s">
        <v>3171</v>
      </c>
      <c r="D624" s="2413" t="s">
        <v>3172</v>
      </c>
      <c r="E624" s="2413" t="s">
        <v>3173</v>
      </c>
      <c r="F624" s="2413" t="s">
        <v>2318</v>
      </c>
      <c r="G624" s="2413" t="s">
        <v>24</v>
      </c>
      <c r="H624" s="2413" t="s">
        <v>24</v>
      </c>
      <c r="I624" s="2413" t="s">
        <v>1015</v>
      </c>
    </row>
    <row customHeight="1" ht="11.25">
      <c r="A625" s="2413" t="s">
        <v>2194</v>
      </c>
      <c r="B625" s="2413" t="s">
        <v>14</v>
      </c>
      <c r="C625" s="2413" t="s">
        <v>3373</v>
      </c>
      <c r="D625" s="2413" t="s">
        <v>3374</v>
      </c>
      <c r="E625" s="2413" t="s">
        <v>3375</v>
      </c>
      <c r="F625" s="2413" t="s">
        <v>2231</v>
      </c>
      <c r="G625" s="2413" t="s">
        <v>24</v>
      </c>
      <c r="H625" s="2413" t="s">
        <v>24</v>
      </c>
      <c r="I625" s="2413" t="s">
        <v>1015</v>
      </c>
    </row>
    <row customHeight="1" ht="11.25">
      <c r="A626" s="2413" t="s">
        <v>2194</v>
      </c>
      <c r="B626" s="2413" t="s">
        <v>14</v>
      </c>
      <c r="C626" s="2413" t="s">
        <v>3376</v>
      </c>
      <c r="D626" s="2413" t="s">
        <v>3377</v>
      </c>
      <c r="E626" s="2413" t="s">
        <v>3378</v>
      </c>
      <c r="F626" s="2413" t="s">
        <v>2438</v>
      </c>
      <c r="G626" s="2413" t="s">
        <v>3379</v>
      </c>
      <c r="H626" s="2413" t="s">
        <v>24</v>
      </c>
      <c r="I626" s="2413" t="s">
        <v>1015</v>
      </c>
    </row>
    <row customHeight="1" ht="11.25">
      <c r="A627" s="2413" t="s">
        <v>2194</v>
      </c>
      <c r="B627" s="2413" t="s">
        <v>14</v>
      </c>
      <c r="C627" s="2413" t="s">
        <v>3241</v>
      </c>
      <c r="D627" s="2413" t="s">
        <v>3242</v>
      </c>
      <c r="E627" s="2413" t="s">
        <v>3243</v>
      </c>
      <c r="F627" s="2413" t="s">
        <v>2231</v>
      </c>
      <c r="G627" s="2413" t="s">
        <v>24</v>
      </c>
      <c r="H627" s="2413" t="s">
        <v>24</v>
      </c>
      <c r="I627" s="2413" t="s">
        <v>1015</v>
      </c>
    </row>
    <row customHeight="1" ht="11.25">
      <c r="A628" s="2413" t="s">
        <v>2194</v>
      </c>
      <c r="B628" s="2413" t="s">
        <v>14</v>
      </c>
      <c r="C628" s="2413" t="s">
        <v>3380</v>
      </c>
      <c r="D628" s="2413" t="s">
        <v>3381</v>
      </c>
      <c r="E628" s="2413" t="s">
        <v>3382</v>
      </c>
      <c r="F628" s="2413" t="s">
        <v>2318</v>
      </c>
      <c r="G628" s="2413" t="s">
        <v>3383</v>
      </c>
      <c r="H628" s="2413" t="s">
        <v>24</v>
      </c>
      <c r="I628" s="2413" t="s">
        <v>1015</v>
      </c>
    </row>
    <row customHeight="1" ht="11.25">
      <c r="A629" s="2413" t="s">
        <v>2194</v>
      </c>
      <c r="B629" s="2413" t="s">
        <v>14</v>
      </c>
      <c r="C629" s="2413" t="s">
        <v>3384</v>
      </c>
      <c r="D629" s="2413" t="s">
        <v>3385</v>
      </c>
      <c r="E629" s="2413" t="s">
        <v>3386</v>
      </c>
      <c r="F629" s="2413" t="s">
        <v>2269</v>
      </c>
      <c r="G629" s="2413" t="s">
        <v>3387</v>
      </c>
      <c r="H629" s="2413" t="s">
        <v>24</v>
      </c>
      <c r="I629" s="2413" t="s">
        <v>1015</v>
      </c>
    </row>
    <row customHeight="1" ht="11.25">
      <c r="A630" s="2413" t="s">
        <v>2194</v>
      </c>
      <c r="B630" s="2413" t="s">
        <v>14</v>
      </c>
      <c r="C630" s="2413" t="s">
        <v>3388</v>
      </c>
      <c r="D630" s="2413" t="s">
        <v>3389</v>
      </c>
      <c r="E630" s="2413" t="s">
        <v>3390</v>
      </c>
      <c r="F630" s="2413" t="s">
        <v>2223</v>
      </c>
      <c r="G630" s="2413" t="s">
        <v>3391</v>
      </c>
      <c r="H630" s="2413" t="s">
        <v>24</v>
      </c>
      <c r="I630" s="2413" t="s">
        <v>1015</v>
      </c>
    </row>
    <row customHeight="1" ht="11.25">
      <c r="A631" s="2413" t="s">
        <v>2194</v>
      </c>
      <c r="B631" s="2413" t="s">
        <v>14</v>
      </c>
      <c r="C631" s="2413" t="s">
        <v>3392</v>
      </c>
      <c r="D631" s="2413" t="s">
        <v>3393</v>
      </c>
      <c r="E631" s="2413" t="s">
        <v>3394</v>
      </c>
      <c r="F631" s="2413" t="s">
        <v>2277</v>
      </c>
      <c r="G631" s="2413" t="s">
        <v>3395</v>
      </c>
      <c r="H631" s="2413" t="s">
        <v>24</v>
      </c>
      <c r="I631" s="2413" t="s">
        <v>1015</v>
      </c>
    </row>
    <row customHeight="1" ht="11.25">
      <c r="A632" s="2413" t="s">
        <v>2194</v>
      </c>
      <c r="B632" s="2413" t="s">
        <v>14</v>
      </c>
      <c r="C632" s="2413" t="s">
        <v>3396</v>
      </c>
      <c r="D632" s="2413" t="s">
        <v>3397</v>
      </c>
      <c r="E632" s="2413" t="s">
        <v>3398</v>
      </c>
      <c r="F632" s="2413" t="s">
        <v>2380</v>
      </c>
      <c r="G632" s="2413" t="s">
        <v>24</v>
      </c>
      <c r="H632" s="2413" t="s">
        <v>24</v>
      </c>
      <c r="I632" s="2413" t="s">
        <v>1015</v>
      </c>
    </row>
    <row customHeight="1" ht="11.25">
      <c r="A633" s="2413" t="s">
        <v>2194</v>
      </c>
      <c r="B633" s="2413" t="s">
        <v>14</v>
      </c>
      <c r="C633" s="2413" t="s">
        <v>3399</v>
      </c>
      <c r="D633" s="2413" t="s">
        <v>3400</v>
      </c>
      <c r="E633" s="2413" t="s">
        <v>3401</v>
      </c>
      <c r="F633" s="2413" t="s">
        <v>2254</v>
      </c>
      <c r="G633" s="2413" t="s">
        <v>24</v>
      </c>
      <c r="H633" s="2413" t="s">
        <v>24</v>
      </c>
      <c r="I633" s="2413" t="s">
        <v>1015</v>
      </c>
    </row>
    <row customHeight="1" ht="11.25">
      <c r="A634" s="2413" t="s">
        <v>2194</v>
      </c>
      <c r="B634" s="2413" t="s">
        <v>14</v>
      </c>
      <c r="C634" s="2413" t="s">
        <v>3402</v>
      </c>
      <c r="D634" s="2413" t="s">
        <v>3403</v>
      </c>
      <c r="E634" s="2413" t="s">
        <v>3404</v>
      </c>
      <c r="F634" s="2413" t="s">
        <v>2258</v>
      </c>
      <c r="G634" s="2413" t="s">
        <v>24</v>
      </c>
      <c r="H634" s="2413" t="s">
        <v>24</v>
      </c>
      <c r="I634" s="2413" t="s">
        <v>1015</v>
      </c>
    </row>
    <row customHeight="1" ht="11.25">
      <c r="A635" s="2413" t="s">
        <v>2194</v>
      </c>
      <c r="B635" s="2413" t="s">
        <v>14</v>
      </c>
      <c r="C635" s="2413" t="s">
        <v>3405</v>
      </c>
      <c r="D635" s="2413" t="s">
        <v>3406</v>
      </c>
      <c r="E635" s="2413" t="s">
        <v>3407</v>
      </c>
      <c r="F635" s="2413" t="s">
        <v>2273</v>
      </c>
      <c r="G635" s="2413" t="s">
        <v>3408</v>
      </c>
      <c r="H635" s="2413" t="s">
        <v>24</v>
      </c>
      <c r="I635" s="2413" t="s">
        <v>1015</v>
      </c>
    </row>
    <row customHeight="1" ht="11.25">
      <c r="A636" s="2413" t="s">
        <v>2194</v>
      </c>
      <c r="B636" s="2413" t="s">
        <v>14</v>
      </c>
      <c r="C636" s="2413" t="s">
        <v>3409</v>
      </c>
      <c r="D636" s="2413" t="s">
        <v>3410</v>
      </c>
      <c r="E636" s="2413" t="s">
        <v>3411</v>
      </c>
      <c r="F636" s="2413" t="s">
        <v>2258</v>
      </c>
      <c r="G636" s="2413" t="s">
        <v>24</v>
      </c>
      <c r="H636" s="2413" t="s">
        <v>24</v>
      </c>
      <c r="I636" s="2413" t="s">
        <v>1015</v>
      </c>
    </row>
    <row customHeight="1" ht="11.25">
      <c r="A637" s="2413" t="s">
        <v>2194</v>
      </c>
      <c r="B637" s="2413" t="s">
        <v>14</v>
      </c>
      <c r="C637" s="2413" t="s">
        <v>3412</v>
      </c>
      <c r="D637" s="2413" t="s">
        <v>3413</v>
      </c>
      <c r="E637" s="2413" t="s">
        <v>3414</v>
      </c>
      <c r="F637" s="2413" t="s">
        <v>2318</v>
      </c>
      <c r="G637" s="2413" t="s">
        <v>3415</v>
      </c>
      <c r="H637" s="2413" t="s">
        <v>24</v>
      </c>
      <c r="I637" s="2413" t="s">
        <v>1015</v>
      </c>
    </row>
    <row customHeight="1" ht="11.25">
      <c r="A638" s="2413" t="s">
        <v>2194</v>
      </c>
      <c r="B638" s="2413" t="s">
        <v>14</v>
      </c>
      <c r="C638" s="2413" t="s">
        <v>3416</v>
      </c>
      <c r="D638" s="2413" t="s">
        <v>3417</v>
      </c>
      <c r="E638" s="2413" t="s">
        <v>3418</v>
      </c>
      <c r="F638" s="2413" t="s">
        <v>2258</v>
      </c>
      <c r="G638" s="2413" t="s">
        <v>24</v>
      </c>
      <c r="H638" s="2413" t="s">
        <v>24</v>
      </c>
      <c r="I638" s="2413" t="s">
        <v>1015</v>
      </c>
    </row>
    <row customHeight="1" ht="11.25">
      <c r="A639" s="2413" t="s">
        <v>2194</v>
      </c>
      <c r="B639" s="2413" t="s">
        <v>14</v>
      </c>
      <c r="C639" s="2413" t="s">
        <v>3419</v>
      </c>
      <c r="D639" s="2413" t="s">
        <v>3420</v>
      </c>
      <c r="E639" s="2413" t="s">
        <v>3421</v>
      </c>
      <c r="F639" s="2413" t="s">
        <v>2328</v>
      </c>
      <c r="G639" s="2413" t="s">
        <v>3422</v>
      </c>
      <c r="H639" s="2413" t="s">
        <v>24</v>
      </c>
      <c r="I639" s="2413" t="s">
        <v>1015</v>
      </c>
    </row>
    <row customHeight="1" ht="11.25">
      <c r="A640" s="2413" t="s">
        <v>2194</v>
      </c>
      <c r="B640" s="2413" t="s">
        <v>14</v>
      </c>
      <c r="C640" s="2413" t="s">
        <v>3423</v>
      </c>
      <c r="D640" s="2413" t="s">
        <v>3424</v>
      </c>
      <c r="E640" s="2413" t="s">
        <v>3425</v>
      </c>
      <c r="F640" s="2413" t="s">
        <v>3078</v>
      </c>
      <c r="G640" s="2413" t="s">
        <v>24</v>
      </c>
      <c r="H640" s="2413" t="s">
        <v>24</v>
      </c>
      <c r="I640" s="2413" t="s">
        <v>1015</v>
      </c>
    </row>
    <row customHeight="1" ht="11.25">
      <c r="A641" s="2413" t="s">
        <v>2194</v>
      </c>
      <c r="B641" s="2413" t="s">
        <v>14</v>
      </c>
      <c r="C641" s="2413" t="s">
        <v>3426</v>
      </c>
      <c r="D641" s="2413" t="s">
        <v>3427</v>
      </c>
      <c r="E641" s="2413" t="s">
        <v>3428</v>
      </c>
      <c r="F641" s="2413" t="s">
        <v>2448</v>
      </c>
      <c r="G641" s="2413" t="s">
        <v>24</v>
      </c>
      <c r="H641" s="2413" t="s">
        <v>24</v>
      </c>
      <c r="I641" s="2413" t="s">
        <v>1015</v>
      </c>
    </row>
    <row customHeight="1" ht="11.25">
      <c r="A642" s="2413" t="s">
        <v>2194</v>
      </c>
      <c r="B642" s="2413" t="s">
        <v>14</v>
      </c>
      <c r="C642" s="2413" t="s">
        <v>3429</v>
      </c>
      <c r="D642" s="2413" t="s">
        <v>3430</v>
      </c>
      <c r="E642" s="2413" t="s">
        <v>3431</v>
      </c>
      <c r="F642" s="2413" t="s">
        <v>2318</v>
      </c>
      <c r="G642" s="2413" t="s">
        <v>24</v>
      </c>
      <c r="H642" s="2413" t="s">
        <v>24</v>
      </c>
      <c r="I642" s="2413" t="s">
        <v>1015</v>
      </c>
    </row>
    <row customHeight="1" ht="11.25">
      <c r="A643" s="2413" t="s">
        <v>2194</v>
      </c>
      <c r="B643" s="2413" t="s">
        <v>14</v>
      </c>
      <c r="C643" s="2413" t="s">
        <v>2706</v>
      </c>
      <c r="D643" s="2413" t="s">
        <v>2707</v>
      </c>
      <c r="E643" s="2413" t="s">
        <v>2708</v>
      </c>
      <c r="F643" s="2413" t="s">
        <v>2231</v>
      </c>
      <c r="G643" s="2413" t="s">
        <v>24</v>
      </c>
      <c r="H643" s="2413" t="s">
        <v>24</v>
      </c>
      <c r="I643" s="2413" t="s">
        <v>1015</v>
      </c>
    </row>
    <row customHeight="1" ht="11.25">
      <c r="A644" s="2413" t="s">
        <v>2194</v>
      </c>
      <c r="B644" s="2413" t="s">
        <v>14</v>
      </c>
      <c r="C644" s="2413" t="s">
        <v>3432</v>
      </c>
      <c r="D644" s="2413" t="s">
        <v>3433</v>
      </c>
      <c r="E644" s="2413" t="s">
        <v>3434</v>
      </c>
      <c r="F644" s="2413" t="s">
        <v>2328</v>
      </c>
      <c r="G644" s="2413" t="s">
        <v>24</v>
      </c>
      <c r="H644" s="2413" t="s">
        <v>24</v>
      </c>
      <c r="I644" s="2413" t="s">
        <v>1015</v>
      </c>
    </row>
    <row customHeight="1" ht="11.25">
      <c r="A645" s="2413" t="s">
        <v>2194</v>
      </c>
      <c r="B645" s="2413" t="s">
        <v>14</v>
      </c>
      <c r="C645" s="2413" t="s">
        <v>3435</v>
      </c>
      <c r="D645" s="2413" t="s">
        <v>3436</v>
      </c>
      <c r="E645" s="2413" t="s">
        <v>3437</v>
      </c>
      <c r="F645" s="2413" t="s">
        <v>2448</v>
      </c>
      <c r="G645" s="2413" t="s">
        <v>24</v>
      </c>
      <c r="H645" s="2413" t="s">
        <v>24</v>
      </c>
      <c r="I645" s="2413" t="s">
        <v>1015</v>
      </c>
    </row>
    <row customHeight="1" ht="11.25">
      <c r="A646" s="2413" t="s">
        <v>2194</v>
      </c>
      <c r="B646" s="2413" t="s">
        <v>14</v>
      </c>
      <c r="C646" s="2413" t="s">
        <v>3438</v>
      </c>
      <c r="D646" s="2413" t="s">
        <v>3439</v>
      </c>
      <c r="E646" s="2413" t="s">
        <v>3440</v>
      </c>
      <c r="F646" s="2413" t="s">
        <v>2525</v>
      </c>
      <c r="G646" s="2413" t="s">
        <v>3441</v>
      </c>
      <c r="H646" s="2413" t="s">
        <v>24</v>
      </c>
      <c r="I646" s="2413" t="s">
        <v>1015</v>
      </c>
    </row>
    <row customHeight="1" ht="11.25">
      <c r="A647" s="2413" t="s">
        <v>2194</v>
      </c>
      <c r="B647" s="2413" t="s">
        <v>14</v>
      </c>
      <c r="C647" s="2413" t="s">
        <v>3442</v>
      </c>
      <c r="D647" s="2413" t="s">
        <v>3443</v>
      </c>
      <c r="E647" s="2413" t="s">
        <v>3444</v>
      </c>
      <c r="F647" s="2413" t="s">
        <v>2208</v>
      </c>
      <c r="G647" s="2413" t="s">
        <v>2777</v>
      </c>
      <c r="H647" s="2413" t="s">
        <v>24</v>
      </c>
      <c r="I647" s="2413" t="s">
        <v>1015</v>
      </c>
    </row>
    <row customHeight="1" ht="11.25">
      <c r="A648" s="2413" t="s">
        <v>2194</v>
      </c>
      <c r="B648" s="2413" t="s">
        <v>14</v>
      </c>
      <c r="C648" s="2413" t="s">
        <v>2851</v>
      </c>
      <c r="D648" s="2413" t="s">
        <v>2852</v>
      </c>
      <c r="E648" s="2413" t="s">
        <v>2853</v>
      </c>
      <c r="F648" s="2413" t="s">
        <v>2854</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01A1B-B58D-18A8-F748-803019AC619D}" mc:Ignorable="x14ac xr xr2 xr3">
  <sheetPr>
    <tabColor rgb="FFFFCC99"/>
  </sheetPr>
  <dimension ref="A1:G353"/>
  <sheetViews>
    <sheetView topLeftCell="A1" showGridLines="0" workbookViewId="0">
      <selection activeCell="A1" sqref="A1"/>
    </sheetView>
  </sheetViews>
  <sheetFormatPr customHeight="1" defaultRowHeight="11.25"/>
  <cols>
    <col min="1" max="1" style="2413" width="9.140625"/>
  </cols>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33895-6D18-EC0F-0E13-92A7078F5E18}"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4442</v>
      </c>
      <c r="B1" s="833" t="s">
        <v>4443</v>
      </c>
      <c r="C1" s="833" t="s">
        <v>4444</v>
      </c>
      <c r="D1" s="833" t="s">
        <v>4445</v>
      </c>
    </row>
    <row customHeight="1" ht="11.25">
      <c r="A2" s="1721" t="s">
        <v>108</v>
      </c>
      <c r="B2" s="1721" t="s">
        <v>4446</v>
      </c>
      <c r="C2" s="1721" t="s">
        <v>4447</v>
      </c>
      <c r="D2" s="1721" t="s">
        <v>4448</v>
      </c>
    </row>
    <row customHeight="1" ht="11.25">
      <c r="A3" s="1721" t="s">
        <v>109</v>
      </c>
      <c r="B3" s="1721" t="s">
        <v>4449</v>
      </c>
      <c r="C3" s="1721" t="s">
        <v>4450</v>
      </c>
      <c r="D3" s="1721" t="s">
        <v>4448</v>
      </c>
    </row>
    <row customHeight="1" ht="11.25">
      <c r="A4" s="1721" t="s">
        <v>89</v>
      </c>
      <c r="B4" s="1721" t="s">
        <v>4451</v>
      </c>
      <c r="C4" s="1721" t="s">
        <v>4452</v>
      </c>
      <c r="D4" s="1721" t="s">
        <v>4453</v>
      </c>
    </row>
    <row customHeight="1" ht="11.25">
      <c r="A5" s="1721" t="s">
        <v>90</v>
      </c>
      <c r="B5" s="1721" t="s">
        <v>4454</v>
      </c>
      <c r="C5" s="1721" t="s">
        <v>4455</v>
      </c>
      <c r="D5" s="1721" t="s">
        <v>4456</v>
      </c>
    </row>
    <row customHeight="1" ht="11.25">
      <c r="A6" s="1721" t="s">
        <v>110</v>
      </c>
      <c r="B6" s="1721" t="s">
        <v>4457</v>
      </c>
      <c r="C6" s="1721" t="s">
        <v>4452</v>
      </c>
      <c r="D6" s="1721" t="s">
        <v>4458</v>
      </c>
    </row>
    <row customHeight="1" ht="11.25">
      <c r="A7" s="1721" t="s">
        <v>91</v>
      </c>
      <c r="B7" s="1721" t="s">
        <v>4459</v>
      </c>
      <c r="C7" s="1721" t="s">
        <v>4460</v>
      </c>
      <c r="D7" s="1721" t="s">
        <v>4461</v>
      </c>
    </row>
    <row customHeight="1" ht="11.25">
      <c r="A8" s="1721" t="s">
        <v>92</v>
      </c>
      <c r="B8" s="1721" t="s">
        <v>4462</v>
      </c>
      <c r="C8" s="1721" t="s">
        <v>4463</v>
      </c>
      <c r="D8" s="1721" t="s">
        <v>4464</v>
      </c>
    </row>
    <row customHeight="1" ht="11.25">
      <c r="A9" s="1721" t="s">
        <v>111</v>
      </c>
      <c r="B9" s="1721" t="s">
        <v>4465</v>
      </c>
      <c r="C9" s="1721" t="s">
        <v>4463</v>
      </c>
      <c r="D9" s="1721" t="s">
        <v>4466</v>
      </c>
    </row>
    <row customHeight="1" ht="11.25">
      <c r="A10" s="1721" t="s">
        <v>147</v>
      </c>
      <c r="B10" s="1721" t="s">
        <v>4467</v>
      </c>
      <c r="C10" s="1721" t="s">
        <v>4468</v>
      </c>
      <c r="D10" s="1721" t="s">
        <v>4461</v>
      </c>
    </row>
    <row customHeight="1" ht="11.25">
      <c r="A11" s="1721" t="s">
        <v>148</v>
      </c>
      <c r="B11" s="1721" t="s">
        <v>4469</v>
      </c>
      <c r="C11" s="1721" t="s">
        <v>4470</v>
      </c>
      <c r="D11" s="1721" t="s">
        <v>4461</v>
      </c>
    </row>
    <row customHeight="1" ht="11.25">
      <c r="A12" s="1721" t="s">
        <v>149</v>
      </c>
      <c r="B12" s="1721" t="s">
        <v>4471</v>
      </c>
      <c r="C12" s="1721" t="s">
        <v>4472</v>
      </c>
      <c r="D12" s="1721" t="s">
        <v>4473</v>
      </c>
    </row>
    <row customHeight="1" ht="11.25">
      <c r="A13" s="1721" t="s">
        <v>150</v>
      </c>
      <c r="B13" s="1721" t="s">
        <v>4474</v>
      </c>
      <c r="C13" s="1721" t="s">
        <v>4472</v>
      </c>
      <c r="D13" s="1721" t="s">
        <v>4473</v>
      </c>
    </row>
    <row customHeight="1" ht="11.25">
      <c r="A14" s="1721" t="s">
        <v>151</v>
      </c>
      <c r="B14" s="1721" t="s">
        <v>4475</v>
      </c>
      <c r="C14" s="1721" t="s">
        <v>4468</v>
      </c>
      <c r="D14" s="1721" t="s">
        <v>4461</v>
      </c>
    </row>
    <row customHeight="1" ht="11.25">
      <c r="A15" s="1721" t="s">
        <v>152</v>
      </c>
      <c r="B15" s="1721" t="s">
        <v>4476</v>
      </c>
      <c r="C15" s="1721" t="s">
        <v>4477</v>
      </c>
      <c r="D15" s="1721" t="s">
        <v>4461</v>
      </c>
    </row>
    <row customHeight="1" ht="11.25">
      <c r="A16" s="1721" t="s">
        <v>855</v>
      </c>
      <c r="B16" s="1721" t="s">
        <v>4478</v>
      </c>
      <c r="C16" s="1721" t="s">
        <v>4460</v>
      </c>
      <c r="D16" s="1721" t="s">
        <v>4461</v>
      </c>
    </row>
    <row customHeight="1" ht="11.25">
      <c r="A17" s="1721" t="s">
        <v>861</v>
      </c>
      <c r="B17" s="1721" t="s">
        <v>4479</v>
      </c>
      <c r="C17" s="1721" t="s">
        <v>4480</v>
      </c>
      <c r="D17" s="1721" t="s">
        <v>4481</v>
      </c>
    </row>
    <row customHeight="1" ht="11.25">
      <c r="A18" s="1721" t="s">
        <v>872</v>
      </c>
      <c r="B18" s="1721" t="s">
        <v>4482</v>
      </c>
      <c r="C18" s="1721" t="s">
        <v>4480</v>
      </c>
      <c r="D18" s="1721" t="s">
        <v>4481</v>
      </c>
    </row>
    <row customHeight="1" ht="11.25">
      <c r="A19" s="1721" t="s">
        <v>886</v>
      </c>
      <c r="B19" s="1721" t="s">
        <v>4483</v>
      </c>
      <c r="C19" s="1721" t="s">
        <v>4468</v>
      </c>
      <c r="D19" s="1721" t="s">
        <v>4461</v>
      </c>
    </row>
    <row customHeight="1" ht="11.25">
      <c r="A20" s="1721" t="s">
        <v>898</v>
      </c>
      <c r="B20" s="1721" t="s">
        <v>4484</v>
      </c>
      <c r="C20" s="1721" t="s">
        <v>4485</v>
      </c>
      <c r="D20" s="1721" t="s">
        <v>4461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58128-31AF-7608-25A2-2C0B8D12A2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E2C08-3F58-6848-B3F8-DF480A0EA2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4486</v>
      </c>
    </row>
    <row customHeight="1" ht="11.25">
      <c r="A2" s="163" t="s">
        <v>97</v>
      </c>
      <c r="B2" s="163" t="s">
        <v>4487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5A4A9-D3A4-C6F8-BB1E-7D05749549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4489</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B3F23-1028-E398-B1BE-64B3B0248A4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4488</v>
      </c>
      <c r="B1" s="833" t="s">
        <v>4490</v>
      </c>
    </row>
    <row customHeight="1" ht="11.25">
      <c r="A2" s="833" t="s">
        <v>221</v>
      </c>
      <c r="B2" s="833" t="s">
        <v>893</v>
      </c>
    </row>
    <row customHeight="1" ht="11.25">
      <c r="A3" s="833" t="s">
        <v>4491</v>
      </c>
      <c r="B3" s="833" t="s">
        <v>903</v>
      </c>
    </row>
    <row customHeight="1" ht="11.25">
      <c r="A4" s="833" t="s">
        <v>4492</v>
      </c>
      <c r="B4" s="833" t="s">
        <v>912</v>
      </c>
    </row>
    <row customHeight="1" ht="11.25">
      <c r="A5" s="833" t="s">
        <v>4493</v>
      </c>
      <c r="B5" s="833" t="s">
        <v>921</v>
      </c>
    </row>
    <row customHeight="1" ht="11.25">
      <c r="A6" s="833" t="s">
        <v>4494</v>
      </c>
      <c r="B6" s="833" t="s">
        <v>927</v>
      </c>
    </row>
    <row customHeight="1" ht="11.25">
      <c r="A7" s="833" t="s">
        <v>4495</v>
      </c>
      <c r="B7" s="833" t="s">
        <v>935</v>
      </c>
    </row>
    <row customHeight="1" ht="11.25">
      <c r="A8" s="833" t="s">
        <v>4496</v>
      </c>
      <c r="B8" s="833" t="s">
        <v>942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7E3E8-E788-69E8-07A8-C50815057D28}"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0" t="s">
        <v>3445</v>
      </c>
      <c r="B1" s="0" t="s">
        <v>3446</v>
      </c>
      <c r="C1" s="0" t="s">
        <v>3447</v>
      </c>
      <c r="D1" s="0" t="s">
        <v>3448</v>
      </c>
      <c r="E1" s="0" t="s">
        <v>3449</v>
      </c>
      <c r="F1" s="0" t="s">
        <v>3450</v>
      </c>
      <c r="G1" s="0" t="s">
        <v>3451</v>
      </c>
    </row>
    <row customHeight="1" ht="11.25">
      <c r="A2" s="0" t="s">
        <v>14</v>
      </c>
      <c r="B2" s="0" t="s">
        <v>3452</v>
      </c>
      <c r="C2" s="0" t="s">
        <v>3453</v>
      </c>
      <c r="D2" s="0" t="s">
        <v>3452</v>
      </c>
      <c r="E2" s="0" t="s">
        <v>3453</v>
      </c>
      <c r="F2" s="0" t="s">
        <v>3454</v>
      </c>
      <c r="G2" s="0" t="s">
        <v>108</v>
      </c>
    </row>
    <row customHeight="1" ht="11.25">
      <c r="A3" s="0" t="s">
        <v>14</v>
      </c>
      <c r="B3" s="0" t="s">
        <v>3452</v>
      </c>
      <c r="C3" s="0" t="s">
        <v>3453</v>
      </c>
      <c r="D3" s="0" t="s">
        <v>3455</v>
      </c>
      <c r="E3" s="0" t="s">
        <v>3456</v>
      </c>
      <c r="F3" s="0" t="s">
        <v>3457</v>
      </c>
      <c r="G3" s="0" t="s">
        <v>109</v>
      </c>
    </row>
    <row customHeight="1" ht="11.25">
      <c r="A4" s="0" t="s">
        <v>14</v>
      </c>
      <c r="B4" s="0" t="s">
        <v>3452</v>
      </c>
      <c r="C4" s="0" t="s">
        <v>3453</v>
      </c>
      <c r="D4" s="0" t="s">
        <v>3458</v>
      </c>
      <c r="E4" s="0" t="s">
        <v>3459</v>
      </c>
      <c r="F4" s="0" t="s">
        <v>3457</v>
      </c>
      <c r="G4" s="0" t="s">
        <v>89</v>
      </c>
    </row>
    <row customHeight="1" ht="11.25">
      <c r="A5" s="0" t="s">
        <v>14</v>
      </c>
      <c r="B5" s="0" t="s">
        <v>3452</v>
      </c>
      <c r="C5" s="0" t="s">
        <v>3453</v>
      </c>
      <c r="D5" s="0" t="s">
        <v>3460</v>
      </c>
      <c r="E5" s="0" t="s">
        <v>3461</v>
      </c>
      <c r="F5" s="0" t="s">
        <v>3457</v>
      </c>
      <c r="G5" s="0" t="s">
        <v>90</v>
      </c>
    </row>
    <row customHeight="1" ht="11.25">
      <c r="A6" s="0" t="s">
        <v>14</v>
      </c>
      <c r="B6" s="0" t="s">
        <v>3452</v>
      </c>
      <c r="C6" s="0" t="s">
        <v>3453</v>
      </c>
      <c r="D6" s="0" t="s">
        <v>3462</v>
      </c>
      <c r="E6" s="0" t="s">
        <v>3463</v>
      </c>
      <c r="F6" s="0" t="s">
        <v>3457</v>
      </c>
      <c r="G6" s="0" t="s">
        <v>110</v>
      </c>
    </row>
    <row customHeight="1" ht="11.25">
      <c r="A7" s="0" t="s">
        <v>14</v>
      </c>
      <c r="B7" s="0" t="s">
        <v>3452</v>
      </c>
      <c r="C7" s="0" t="s">
        <v>3453</v>
      </c>
      <c r="D7" s="0" t="s">
        <v>3464</v>
      </c>
      <c r="E7" s="0" t="s">
        <v>3465</v>
      </c>
      <c r="F7" s="0" t="s">
        <v>3457</v>
      </c>
      <c r="G7" s="0" t="s">
        <v>91</v>
      </c>
    </row>
    <row customHeight="1" ht="11.25">
      <c r="A8" s="0" t="s">
        <v>14</v>
      </c>
      <c r="B8" s="0" t="s">
        <v>3466</v>
      </c>
      <c r="C8" s="0" t="s">
        <v>3467</v>
      </c>
      <c r="D8" s="0" t="s">
        <v>3466</v>
      </c>
      <c r="E8" s="0" t="s">
        <v>3467</v>
      </c>
      <c r="F8" s="0" t="s">
        <v>3454</v>
      </c>
      <c r="G8" s="0" t="s">
        <v>92</v>
      </c>
    </row>
    <row customHeight="1" ht="11.25">
      <c r="A9" s="0" t="s">
        <v>14</v>
      </c>
      <c r="B9" s="0" t="s">
        <v>3466</v>
      </c>
      <c r="C9" s="0" t="s">
        <v>3467</v>
      </c>
      <c r="D9" s="0" t="s">
        <v>3468</v>
      </c>
      <c r="E9" s="0" t="s">
        <v>3469</v>
      </c>
      <c r="F9" s="0" t="s">
        <v>3470</v>
      </c>
      <c r="G9" s="0" t="s">
        <v>111</v>
      </c>
    </row>
    <row customHeight="1" ht="11.25">
      <c r="A10" s="0" t="s">
        <v>14</v>
      </c>
      <c r="B10" s="0" t="s">
        <v>3466</v>
      </c>
      <c r="C10" s="0" t="s">
        <v>3467</v>
      </c>
      <c r="D10" s="0" t="s">
        <v>3471</v>
      </c>
      <c r="E10" s="0" t="s">
        <v>3472</v>
      </c>
      <c r="F10" s="0" t="s">
        <v>3470</v>
      </c>
      <c r="G10" s="0" t="s">
        <v>147</v>
      </c>
    </row>
    <row customHeight="1" ht="11.25">
      <c r="A11" s="0" t="s">
        <v>14</v>
      </c>
      <c r="B11" s="0" t="s">
        <v>3466</v>
      </c>
      <c r="C11" s="0" t="s">
        <v>3467</v>
      </c>
      <c r="D11" s="0" t="s">
        <v>3473</v>
      </c>
      <c r="E11" s="0" t="s">
        <v>3474</v>
      </c>
      <c r="F11" s="0" t="s">
        <v>3457</v>
      </c>
      <c r="G11" s="0" t="s">
        <v>148</v>
      </c>
    </row>
    <row customHeight="1" ht="11.25">
      <c r="A12" s="0" t="s">
        <v>14</v>
      </c>
      <c r="B12" s="0" t="s">
        <v>3466</v>
      </c>
      <c r="C12" s="0" t="s">
        <v>3467</v>
      </c>
      <c r="D12" s="0" t="s">
        <v>3475</v>
      </c>
      <c r="E12" s="0" t="s">
        <v>3476</v>
      </c>
      <c r="F12" s="0" t="s">
        <v>3457</v>
      </c>
      <c r="G12" s="0" t="s">
        <v>149</v>
      </c>
    </row>
    <row customHeight="1" ht="11.25">
      <c r="A13" s="0" t="s">
        <v>14</v>
      </c>
      <c r="B13" s="0" t="s">
        <v>3466</v>
      </c>
      <c r="C13" s="0" t="s">
        <v>3467</v>
      </c>
      <c r="D13" s="0" t="s">
        <v>3477</v>
      </c>
      <c r="E13" s="0" t="s">
        <v>3478</v>
      </c>
      <c r="F13" s="0" t="s">
        <v>3457</v>
      </c>
      <c r="G13" s="0" t="s">
        <v>150</v>
      </c>
    </row>
    <row customHeight="1" ht="11.25">
      <c r="A14" s="0" t="s">
        <v>14</v>
      </c>
      <c r="B14" s="0" t="s">
        <v>3466</v>
      </c>
      <c r="C14" s="0" t="s">
        <v>3467</v>
      </c>
      <c r="D14" s="0" t="s">
        <v>3479</v>
      </c>
      <c r="E14" s="0" t="s">
        <v>3480</v>
      </c>
      <c r="F14" s="0" t="s">
        <v>3457</v>
      </c>
      <c r="G14" s="0" t="s">
        <v>151</v>
      </c>
    </row>
    <row customHeight="1" ht="11.25">
      <c r="A15" s="0" t="s">
        <v>14</v>
      </c>
      <c r="B15" s="0" t="s">
        <v>3466</v>
      </c>
      <c r="C15" s="0" t="s">
        <v>3467</v>
      </c>
      <c r="D15" s="0" t="s">
        <v>3481</v>
      </c>
      <c r="E15" s="0" t="s">
        <v>3482</v>
      </c>
      <c r="F15" s="0" t="s">
        <v>3457</v>
      </c>
      <c r="G15" s="0" t="s">
        <v>152</v>
      </c>
    </row>
    <row customHeight="1" ht="11.25">
      <c r="A16" s="0" t="s">
        <v>14</v>
      </c>
      <c r="B16" s="0" t="s">
        <v>3466</v>
      </c>
      <c r="C16" s="0" t="s">
        <v>3467</v>
      </c>
      <c r="D16" s="0" t="s">
        <v>3483</v>
      </c>
      <c r="E16" s="0" t="s">
        <v>3484</v>
      </c>
      <c r="F16" s="0" t="s">
        <v>3457</v>
      </c>
      <c r="G16" s="0" t="s">
        <v>855</v>
      </c>
    </row>
    <row customHeight="1" ht="11.25">
      <c r="A17" s="0" t="s">
        <v>14</v>
      </c>
      <c r="B17" s="0" t="s">
        <v>3466</v>
      </c>
      <c r="C17" s="0" t="s">
        <v>3467</v>
      </c>
      <c r="D17" s="0" t="s">
        <v>3485</v>
      </c>
      <c r="E17" s="0" t="s">
        <v>3486</v>
      </c>
      <c r="F17" s="0" t="s">
        <v>3457</v>
      </c>
      <c r="G17" s="0" t="s">
        <v>861</v>
      </c>
    </row>
    <row customHeight="1" ht="11.25">
      <c r="A18" s="0" t="s">
        <v>14</v>
      </c>
      <c r="B18" s="0" t="s">
        <v>3466</v>
      </c>
      <c r="C18" s="0" t="s">
        <v>3467</v>
      </c>
      <c r="D18" s="0" t="s">
        <v>3487</v>
      </c>
      <c r="E18" s="0" t="s">
        <v>3488</v>
      </c>
      <c r="F18" s="0" t="s">
        <v>3457</v>
      </c>
      <c r="G18" s="0" t="s">
        <v>872</v>
      </c>
    </row>
    <row customHeight="1" ht="11.25">
      <c r="A19" s="0" t="s">
        <v>14</v>
      </c>
      <c r="B19" s="0" t="s">
        <v>3466</v>
      </c>
      <c r="C19" s="0" t="s">
        <v>3467</v>
      </c>
      <c r="D19" s="0" t="s">
        <v>3489</v>
      </c>
      <c r="E19" s="0" t="s">
        <v>3490</v>
      </c>
      <c r="F19" s="0" t="s">
        <v>3457</v>
      </c>
      <c r="G19" s="0" t="s">
        <v>886</v>
      </c>
    </row>
    <row customHeight="1" ht="11.25">
      <c r="A20" s="0" t="s">
        <v>14</v>
      </c>
      <c r="B20" s="0" t="s">
        <v>3466</v>
      </c>
      <c r="C20" s="0" t="s">
        <v>3467</v>
      </c>
      <c r="D20" s="0" t="s">
        <v>3491</v>
      </c>
      <c r="E20" s="0" t="s">
        <v>3492</v>
      </c>
      <c r="F20" s="0" t="s">
        <v>3457</v>
      </c>
      <c r="G20" s="0" t="s">
        <v>898</v>
      </c>
    </row>
    <row customHeight="1" ht="11.25">
      <c r="A21" s="0" t="s">
        <v>14</v>
      </c>
      <c r="B21" s="0" t="s">
        <v>3466</v>
      </c>
      <c r="C21" s="0" t="s">
        <v>3467</v>
      </c>
      <c r="D21" s="0" t="s">
        <v>3493</v>
      </c>
      <c r="E21" s="0" t="s">
        <v>3494</v>
      </c>
      <c r="F21" s="0" t="s">
        <v>3457</v>
      </c>
      <c r="G21" s="0" t="s">
        <v>907</v>
      </c>
    </row>
    <row customHeight="1" ht="11.25">
      <c r="A22" s="0" t="s">
        <v>14</v>
      </c>
      <c r="B22" s="0" t="s">
        <v>3495</v>
      </c>
      <c r="C22" s="0" t="s">
        <v>3496</v>
      </c>
      <c r="D22" s="0" t="s">
        <v>3495</v>
      </c>
      <c r="E22" s="0" t="s">
        <v>3496</v>
      </c>
      <c r="F22" s="0" t="s">
        <v>3454</v>
      </c>
      <c r="G22" s="0" t="s">
        <v>923</v>
      </c>
    </row>
    <row customHeight="1" ht="11.25">
      <c r="A23" s="0" t="s">
        <v>14</v>
      </c>
      <c r="B23" s="0" t="s">
        <v>3495</v>
      </c>
      <c r="C23" s="0" t="s">
        <v>3496</v>
      </c>
      <c r="D23" s="0" t="s">
        <v>3497</v>
      </c>
      <c r="E23" s="0" t="s">
        <v>3498</v>
      </c>
      <c r="F23" s="0" t="s">
        <v>3457</v>
      </c>
      <c r="G23" s="0" t="s">
        <v>930</v>
      </c>
    </row>
    <row customHeight="1" ht="11.25">
      <c r="A24" s="0" t="s">
        <v>14</v>
      </c>
      <c r="B24" s="0" t="s">
        <v>3495</v>
      </c>
      <c r="C24" s="0" t="s">
        <v>3496</v>
      </c>
      <c r="D24" s="0" t="s">
        <v>3499</v>
      </c>
      <c r="E24" s="0" t="s">
        <v>3500</v>
      </c>
      <c r="F24" s="0" t="s">
        <v>3457</v>
      </c>
      <c r="G24" s="0" t="s">
        <v>938</v>
      </c>
    </row>
    <row customHeight="1" ht="11.25">
      <c r="A25" s="0" t="s">
        <v>14</v>
      </c>
      <c r="B25" s="0" t="s">
        <v>3495</v>
      </c>
      <c r="C25" s="0" t="s">
        <v>3496</v>
      </c>
      <c r="D25" s="0" t="s">
        <v>3501</v>
      </c>
      <c r="E25" s="0" t="s">
        <v>3502</v>
      </c>
      <c r="F25" s="0" t="s">
        <v>3457</v>
      </c>
      <c r="G25" s="0" t="s">
        <v>945</v>
      </c>
    </row>
    <row customHeight="1" ht="11.25">
      <c r="A26" s="0" t="s">
        <v>14</v>
      </c>
      <c r="B26" s="0" t="s">
        <v>3495</v>
      </c>
      <c r="C26" s="0" t="s">
        <v>3496</v>
      </c>
      <c r="D26" s="0" t="s">
        <v>3503</v>
      </c>
      <c r="E26" s="0" t="s">
        <v>3504</v>
      </c>
      <c r="F26" s="0" t="s">
        <v>3457</v>
      </c>
      <c r="G26" s="0" t="s">
        <v>949</v>
      </c>
    </row>
    <row customHeight="1" ht="11.25">
      <c r="A27" s="0" t="s">
        <v>14</v>
      </c>
      <c r="B27" s="0" t="s">
        <v>3495</v>
      </c>
      <c r="C27" s="0" t="s">
        <v>3496</v>
      </c>
      <c r="D27" s="0" t="s">
        <v>3505</v>
      </c>
      <c r="E27" s="0" t="s">
        <v>3506</v>
      </c>
      <c r="F27" s="0" t="s">
        <v>3457</v>
      </c>
      <c r="G27" s="0" t="s">
        <v>954</v>
      </c>
    </row>
    <row customHeight="1" ht="11.25">
      <c r="A28" s="0" t="s">
        <v>14</v>
      </c>
      <c r="B28" s="0" t="s">
        <v>3507</v>
      </c>
      <c r="C28" s="0" t="s">
        <v>3508</v>
      </c>
      <c r="D28" s="0" t="s">
        <v>3507</v>
      </c>
      <c r="E28" s="0" t="s">
        <v>3508</v>
      </c>
      <c r="F28" s="0" t="s">
        <v>3454</v>
      </c>
      <c r="G28" s="0" t="s">
        <v>962</v>
      </c>
    </row>
    <row customHeight="1" ht="11.25">
      <c r="A29" s="0" t="s">
        <v>14</v>
      </c>
      <c r="B29" s="0" t="s">
        <v>3507</v>
      </c>
      <c r="C29" s="0" t="s">
        <v>3508</v>
      </c>
      <c r="D29" s="0" t="s">
        <v>3509</v>
      </c>
      <c r="E29" s="0" t="s">
        <v>3510</v>
      </c>
      <c r="F29" s="0" t="s">
        <v>3457</v>
      </c>
      <c r="G29" s="0" t="s">
        <v>964</v>
      </c>
    </row>
    <row customHeight="1" ht="11.25">
      <c r="A30" s="0" t="s">
        <v>14</v>
      </c>
      <c r="B30" s="0" t="s">
        <v>3507</v>
      </c>
      <c r="C30" s="0" t="s">
        <v>3508</v>
      </c>
      <c r="D30" s="0" t="s">
        <v>3511</v>
      </c>
      <c r="E30" s="0" t="s">
        <v>3512</v>
      </c>
      <c r="F30" s="0" t="s">
        <v>3457</v>
      </c>
      <c r="G30" s="0" t="s">
        <v>967</v>
      </c>
    </row>
    <row customHeight="1" ht="11.25">
      <c r="A31" s="0" t="s">
        <v>14</v>
      </c>
      <c r="B31" s="0" t="s">
        <v>3507</v>
      </c>
      <c r="C31" s="0" t="s">
        <v>3508</v>
      </c>
      <c r="D31" s="0" t="s">
        <v>3513</v>
      </c>
      <c r="E31" s="0" t="s">
        <v>3514</v>
      </c>
      <c r="F31" s="0" t="s">
        <v>3457</v>
      </c>
      <c r="G31" s="0" t="s">
        <v>973</v>
      </c>
    </row>
    <row customHeight="1" ht="11.25">
      <c r="A32" s="0" t="s">
        <v>14</v>
      </c>
      <c r="B32" s="0" t="s">
        <v>3507</v>
      </c>
      <c r="C32" s="0" t="s">
        <v>3508</v>
      </c>
      <c r="D32" s="0" t="s">
        <v>3515</v>
      </c>
      <c r="E32" s="0" t="s">
        <v>3516</v>
      </c>
      <c r="F32" s="0" t="s">
        <v>3457</v>
      </c>
      <c r="G32" s="0" t="s">
        <v>975</v>
      </c>
    </row>
    <row customHeight="1" ht="11.25">
      <c r="A33" s="0" t="s">
        <v>14</v>
      </c>
      <c r="B33" s="0" t="s">
        <v>3507</v>
      </c>
      <c r="C33" s="0" t="s">
        <v>3508</v>
      </c>
      <c r="D33" s="0" t="s">
        <v>3517</v>
      </c>
      <c r="E33" s="0" t="s">
        <v>3518</v>
      </c>
      <c r="F33" s="0" t="s">
        <v>3457</v>
      </c>
      <c r="G33" s="0" t="s">
        <v>977</v>
      </c>
    </row>
    <row customHeight="1" ht="11.25">
      <c r="A34" s="0" t="s">
        <v>14</v>
      </c>
      <c r="B34" s="0" t="s">
        <v>3507</v>
      </c>
      <c r="C34" s="0" t="s">
        <v>3508</v>
      </c>
      <c r="D34" s="0" t="s">
        <v>3519</v>
      </c>
      <c r="E34" s="0" t="s">
        <v>3520</v>
      </c>
      <c r="F34" s="0" t="s">
        <v>3457</v>
      </c>
      <c r="G34" s="0" t="s">
        <v>979</v>
      </c>
    </row>
    <row customHeight="1" ht="11.25">
      <c r="A35" s="0" t="s">
        <v>14</v>
      </c>
      <c r="B35" s="0" t="s">
        <v>3507</v>
      </c>
      <c r="C35" s="0" t="s">
        <v>3508</v>
      </c>
      <c r="D35" s="0" t="s">
        <v>3521</v>
      </c>
      <c r="E35" s="0" t="s">
        <v>3522</v>
      </c>
      <c r="F35" s="0" t="s">
        <v>3457</v>
      </c>
      <c r="G35" s="0" t="s">
        <v>985</v>
      </c>
    </row>
    <row customHeight="1" ht="11.25">
      <c r="A36" s="0" t="s">
        <v>14</v>
      </c>
      <c r="B36" s="0" t="s">
        <v>3507</v>
      </c>
      <c r="C36" s="0" t="s">
        <v>3508</v>
      </c>
      <c r="D36" s="0" t="s">
        <v>3523</v>
      </c>
      <c r="E36" s="0" t="s">
        <v>3524</v>
      </c>
      <c r="F36" s="0" t="s">
        <v>3457</v>
      </c>
      <c r="G36" s="0" t="s">
        <v>990</v>
      </c>
    </row>
    <row customHeight="1" ht="11.25">
      <c r="A37" s="0" t="s">
        <v>14</v>
      </c>
      <c r="B37" s="0" t="s">
        <v>3525</v>
      </c>
      <c r="C37" s="0" t="s">
        <v>3526</v>
      </c>
      <c r="D37" s="0" t="s">
        <v>3525</v>
      </c>
      <c r="E37" s="0" t="s">
        <v>3526</v>
      </c>
      <c r="F37" s="0" t="s">
        <v>3454</v>
      </c>
      <c r="G37" s="0" t="s">
        <v>994</v>
      </c>
    </row>
    <row customHeight="1" ht="11.25">
      <c r="A38" s="0" t="s">
        <v>14</v>
      </c>
      <c r="B38" s="0" t="s">
        <v>3525</v>
      </c>
      <c r="C38" s="0" t="s">
        <v>3526</v>
      </c>
      <c r="D38" s="0" t="s">
        <v>3527</v>
      </c>
      <c r="E38" s="0" t="s">
        <v>3528</v>
      </c>
      <c r="F38" s="0" t="s">
        <v>3457</v>
      </c>
      <c r="G38" s="0" t="s">
        <v>1002</v>
      </c>
    </row>
    <row customHeight="1" ht="11.25">
      <c r="A39" s="0" t="s">
        <v>14</v>
      </c>
      <c r="B39" s="0" t="s">
        <v>3525</v>
      </c>
      <c r="C39" s="0" t="s">
        <v>3526</v>
      </c>
      <c r="D39" s="0" t="s">
        <v>3529</v>
      </c>
      <c r="E39" s="0" t="s">
        <v>3530</v>
      </c>
      <c r="F39" s="0" t="s">
        <v>3457</v>
      </c>
      <c r="G39" s="0" t="s">
        <v>1009</v>
      </c>
    </row>
    <row customHeight="1" ht="11.25">
      <c r="A40" s="0" t="s">
        <v>14</v>
      </c>
      <c r="B40" s="0" t="s">
        <v>3525</v>
      </c>
      <c r="C40" s="0" t="s">
        <v>3526</v>
      </c>
      <c r="D40" s="0" t="s">
        <v>3531</v>
      </c>
      <c r="E40" s="0" t="s">
        <v>3532</v>
      </c>
      <c r="F40" s="0" t="s">
        <v>3457</v>
      </c>
      <c r="G40" s="0" t="s">
        <v>1016</v>
      </c>
    </row>
    <row customHeight="1" ht="11.25">
      <c r="A41" s="0" t="s">
        <v>14</v>
      </c>
      <c r="B41" s="0" t="s">
        <v>3525</v>
      </c>
      <c r="C41" s="0" t="s">
        <v>3526</v>
      </c>
      <c r="D41" s="0" t="s">
        <v>3533</v>
      </c>
      <c r="E41" s="0" t="s">
        <v>3534</v>
      </c>
      <c r="F41" s="0" t="s">
        <v>3457</v>
      </c>
      <c r="G41" s="0" t="s">
        <v>1022</v>
      </c>
    </row>
    <row customHeight="1" ht="11.25">
      <c r="A42" s="0" t="s">
        <v>14</v>
      </c>
      <c r="B42" s="0" t="s">
        <v>3525</v>
      </c>
      <c r="C42" s="0" t="s">
        <v>3526</v>
      </c>
      <c r="D42" s="0" t="s">
        <v>3535</v>
      </c>
      <c r="E42" s="0" t="s">
        <v>3536</v>
      </c>
      <c r="F42" s="0" t="s">
        <v>3457</v>
      </c>
      <c r="G42" s="0" t="s">
        <v>1027</v>
      </c>
    </row>
    <row customHeight="1" ht="11.25">
      <c r="A43" s="0" t="s">
        <v>14</v>
      </c>
      <c r="B43" s="0" t="s">
        <v>3525</v>
      </c>
      <c r="C43" s="0" t="s">
        <v>3526</v>
      </c>
      <c r="D43" s="0" t="s">
        <v>3537</v>
      </c>
      <c r="E43" s="0" t="s">
        <v>3538</v>
      </c>
      <c r="F43" s="0" t="s">
        <v>3457</v>
      </c>
      <c r="G43" s="0" t="s">
        <v>1034</v>
      </c>
    </row>
    <row customHeight="1" ht="11.25">
      <c r="A44" s="0" t="s">
        <v>14</v>
      </c>
      <c r="B44" s="0" t="s">
        <v>3525</v>
      </c>
      <c r="C44" s="0" t="s">
        <v>3526</v>
      </c>
      <c r="D44" s="0" t="s">
        <v>3539</v>
      </c>
      <c r="E44" s="0" t="s">
        <v>3540</v>
      </c>
      <c r="F44" s="0" t="s">
        <v>3457</v>
      </c>
      <c r="G44" s="0" t="s">
        <v>1043</v>
      </c>
    </row>
    <row customHeight="1" ht="11.25">
      <c r="A45" s="0" t="s">
        <v>14</v>
      </c>
      <c r="B45" s="0" t="s">
        <v>3525</v>
      </c>
      <c r="C45" s="0" t="s">
        <v>3526</v>
      </c>
      <c r="D45" s="0" t="s">
        <v>3541</v>
      </c>
      <c r="E45" s="0" t="s">
        <v>3542</v>
      </c>
      <c r="F45" s="0" t="s">
        <v>3457</v>
      </c>
      <c r="G45" s="0" t="s">
        <v>1049</v>
      </c>
    </row>
    <row customHeight="1" ht="11.25">
      <c r="A46" s="0" t="s">
        <v>14</v>
      </c>
      <c r="B46" s="0" t="s">
        <v>3525</v>
      </c>
      <c r="C46" s="0" t="s">
        <v>3526</v>
      </c>
      <c r="D46" s="0" t="s">
        <v>3543</v>
      </c>
      <c r="E46" s="0" t="s">
        <v>3544</v>
      </c>
      <c r="F46" s="0" t="s">
        <v>3457</v>
      </c>
      <c r="G46" s="0" t="s">
        <v>1054</v>
      </c>
    </row>
    <row customHeight="1" ht="11.25">
      <c r="A47" s="0" t="s">
        <v>14</v>
      </c>
      <c r="B47" s="0" t="s">
        <v>3545</v>
      </c>
      <c r="C47" s="0" t="s">
        <v>3546</v>
      </c>
      <c r="D47" s="0" t="s">
        <v>3545</v>
      </c>
      <c r="E47" s="0" t="s">
        <v>3546</v>
      </c>
      <c r="F47" s="0" t="s">
        <v>3454</v>
      </c>
      <c r="G47" s="0" t="s">
        <v>1061</v>
      </c>
    </row>
    <row customHeight="1" ht="11.25">
      <c r="A48" s="0" t="s">
        <v>14</v>
      </c>
      <c r="B48" s="0" t="s">
        <v>3545</v>
      </c>
      <c r="C48" s="0" t="s">
        <v>3546</v>
      </c>
      <c r="D48" s="0" t="s">
        <v>3547</v>
      </c>
      <c r="E48" s="0" t="s">
        <v>3548</v>
      </c>
      <c r="F48" s="0" t="s">
        <v>3457</v>
      </c>
      <c r="G48" s="0" t="s">
        <v>1067</v>
      </c>
    </row>
    <row customHeight="1" ht="11.25">
      <c r="A49" s="0" t="s">
        <v>14</v>
      </c>
      <c r="B49" s="0" t="s">
        <v>3545</v>
      </c>
      <c r="C49" s="0" t="s">
        <v>3546</v>
      </c>
      <c r="D49" s="0" t="s">
        <v>3549</v>
      </c>
      <c r="E49" s="0" t="s">
        <v>3550</v>
      </c>
      <c r="F49" s="0" t="s">
        <v>3457</v>
      </c>
      <c r="G49" s="0" t="s">
        <v>1073</v>
      </c>
    </row>
    <row customHeight="1" ht="11.25">
      <c r="A50" s="0" t="s">
        <v>14</v>
      </c>
      <c r="B50" s="0" t="s">
        <v>3545</v>
      </c>
      <c r="C50" s="0" t="s">
        <v>3546</v>
      </c>
      <c r="D50" s="0" t="s">
        <v>3551</v>
      </c>
      <c r="E50" s="0" t="s">
        <v>3552</v>
      </c>
      <c r="F50" s="0" t="s">
        <v>3457</v>
      </c>
      <c r="G50" s="0" t="s">
        <v>1078</v>
      </c>
    </row>
    <row customHeight="1" ht="11.25">
      <c r="A51" s="0" t="s">
        <v>14</v>
      </c>
      <c r="B51" s="0" t="s">
        <v>3545</v>
      </c>
      <c r="C51" s="0" t="s">
        <v>3546</v>
      </c>
      <c r="D51" s="0" t="s">
        <v>3553</v>
      </c>
      <c r="E51" s="0" t="s">
        <v>3554</v>
      </c>
      <c r="F51" s="0" t="s">
        <v>3457</v>
      </c>
      <c r="G51" s="0" t="s">
        <v>1082</v>
      </c>
    </row>
    <row customHeight="1" ht="11.25">
      <c r="A52" s="0" t="s">
        <v>14</v>
      </c>
      <c r="B52" s="0" t="s">
        <v>3545</v>
      </c>
      <c r="C52" s="0" t="s">
        <v>3546</v>
      </c>
      <c r="D52" s="0" t="s">
        <v>3555</v>
      </c>
      <c r="E52" s="0" t="s">
        <v>3556</v>
      </c>
      <c r="F52" s="0" t="s">
        <v>3457</v>
      </c>
      <c r="G52" s="0" t="s">
        <v>1086</v>
      </c>
    </row>
    <row customHeight="1" ht="11.25">
      <c r="A53" s="0" t="s">
        <v>14</v>
      </c>
      <c r="B53" s="0" t="s">
        <v>3545</v>
      </c>
      <c r="C53" s="0" t="s">
        <v>3546</v>
      </c>
      <c r="D53" s="0" t="s">
        <v>3557</v>
      </c>
      <c r="E53" s="0" t="s">
        <v>3558</v>
      </c>
      <c r="F53" s="0" t="s">
        <v>3457</v>
      </c>
      <c r="G53" s="0" t="s">
        <v>1088</v>
      </c>
    </row>
    <row customHeight="1" ht="11.25">
      <c r="A54" s="0" t="s">
        <v>14</v>
      </c>
      <c r="B54" s="0" t="s">
        <v>3545</v>
      </c>
      <c r="C54" s="0" t="s">
        <v>3546</v>
      </c>
      <c r="D54" s="0" t="s">
        <v>3559</v>
      </c>
      <c r="E54" s="0" t="s">
        <v>3560</v>
      </c>
      <c r="F54" s="0" t="s">
        <v>3457</v>
      </c>
      <c r="G54" s="0" t="s">
        <v>1091</v>
      </c>
    </row>
    <row customHeight="1" ht="11.25">
      <c r="A55" s="0" t="s">
        <v>14</v>
      </c>
      <c r="B55" s="0" t="s">
        <v>3545</v>
      </c>
      <c r="C55" s="0" t="s">
        <v>3546</v>
      </c>
      <c r="D55" s="0" t="s">
        <v>3561</v>
      </c>
      <c r="E55" s="0" t="s">
        <v>3562</v>
      </c>
      <c r="F55" s="0" t="s">
        <v>3457</v>
      </c>
      <c r="G55" s="0" t="s">
        <v>1095</v>
      </c>
    </row>
    <row customHeight="1" ht="11.25">
      <c r="A56" s="0" t="s">
        <v>14</v>
      </c>
      <c r="B56" s="0" t="s">
        <v>3545</v>
      </c>
      <c r="C56" s="0" t="s">
        <v>3546</v>
      </c>
      <c r="D56" s="0" t="s">
        <v>3563</v>
      </c>
      <c r="E56" s="0" t="s">
        <v>3564</v>
      </c>
      <c r="F56" s="0" t="s">
        <v>3457</v>
      </c>
      <c r="G56" s="0" t="s">
        <v>1098</v>
      </c>
    </row>
    <row customHeight="1" ht="11.25">
      <c r="A57" s="0" t="s">
        <v>14</v>
      </c>
      <c r="B57" s="0" t="s">
        <v>3545</v>
      </c>
      <c r="C57" s="0" t="s">
        <v>3546</v>
      </c>
      <c r="D57" s="0" t="s">
        <v>3565</v>
      </c>
      <c r="E57" s="0" t="s">
        <v>3566</v>
      </c>
      <c r="F57" s="0" t="s">
        <v>3457</v>
      </c>
      <c r="G57" s="0" t="s">
        <v>1101</v>
      </c>
    </row>
    <row customHeight="1" ht="11.25">
      <c r="A58" s="0" t="s">
        <v>14</v>
      </c>
      <c r="B58" s="0" t="s">
        <v>3545</v>
      </c>
      <c r="C58" s="0" t="s">
        <v>3546</v>
      </c>
      <c r="D58" s="0" t="s">
        <v>3567</v>
      </c>
      <c r="E58" s="0" t="s">
        <v>3568</v>
      </c>
      <c r="F58" s="0" t="s">
        <v>3457</v>
      </c>
      <c r="G58" s="0" t="s">
        <v>1104</v>
      </c>
    </row>
    <row customHeight="1" ht="11.25">
      <c r="A59" s="0" t="s">
        <v>14</v>
      </c>
      <c r="B59" s="0" t="s">
        <v>3545</v>
      </c>
      <c r="C59" s="0" t="s">
        <v>3546</v>
      </c>
      <c r="D59" s="0" t="s">
        <v>3569</v>
      </c>
      <c r="E59" s="0" t="s">
        <v>3570</v>
      </c>
      <c r="F59" s="0" t="s">
        <v>3457</v>
      </c>
      <c r="G59" s="0" t="s">
        <v>1108</v>
      </c>
    </row>
    <row customHeight="1" ht="11.25">
      <c r="A60" s="0" t="s">
        <v>14</v>
      </c>
      <c r="B60" s="0" t="s">
        <v>3545</v>
      </c>
      <c r="C60" s="0" t="s">
        <v>3546</v>
      </c>
      <c r="D60" s="0" t="s">
        <v>3571</v>
      </c>
      <c r="E60" s="0" t="s">
        <v>3572</v>
      </c>
      <c r="F60" s="0" t="s">
        <v>3457</v>
      </c>
      <c r="G60" s="0" t="s">
        <v>1111</v>
      </c>
    </row>
    <row customHeight="1" ht="11.25">
      <c r="A61" s="0" t="s">
        <v>14</v>
      </c>
      <c r="B61" s="0" t="s">
        <v>3573</v>
      </c>
      <c r="C61" s="0" t="s">
        <v>3574</v>
      </c>
      <c r="D61" s="0" t="s">
        <v>3573</v>
      </c>
      <c r="E61" s="0" t="s">
        <v>3574</v>
      </c>
      <c r="F61" s="0" t="s">
        <v>3454</v>
      </c>
      <c r="G61" s="0" t="s">
        <v>3575</v>
      </c>
    </row>
    <row customHeight="1" ht="11.25">
      <c r="A62" s="0" t="s">
        <v>14</v>
      </c>
      <c r="B62" s="0" t="s">
        <v>3573</v>
      </c>
      <c r="C62" s="0" t="s">
        <v>3574</v>
      </c>
      <c r="D62" s="0" t="s">
        <v>3576</v>
      </c>
      <c r="E62" s="0" t="s">
        <v>3577</v>
      </c>
      <c r="F62" s="0" t="s">
        <v>3470</v>
      </c>
      <c r="G62" s="0" t="s">
        <v>3578</v>
      </c>
    </row>
    <row customHeight="1" ht="11.25">
      <c r="A63" s="0" t="s">
        <v>14</v>
      </c>
      <c r="B63" s="0" t="s">
        <v>3573</v>
      </c>
      <c r="C63" s="0" t="s">
        <v>3574</v>
      </c>
      <c r="D63" s="0" t="s">
        <v>3579</v>
      </c>
      <c r="E63" s="0" t="s">
        <v>3580</v>
      </c>
      <c r="F63" s="0" t="s">
        <v>3470</v>
      </c>
      <c r="G63" s="0" t="s">
        <v>3581</v>
      </c>
    </row>
    <row customHeight="1" ht="11.25">
      <c r="A64" s="0" t="s">
        <v>14</v>
      </c>
      <c r="B64" s="0" t="s">
        <v>3573</v>
      </c>
      <c r="C64" s="0" t="s">
        <v>3574</v>
      </c>
      <c r="D64" s="0" t="s">
        <v>3582</v>
      </c>
      <c r="E64" s="0" t="s">
        <v>3583</v>
      </c>
      <c r="F64" s="0" t="s">
        <v>3470</v>
      </c>
      <c r="G64" s="0" t="s">
        <v>3584</v>
      </c>
    </row>
    <row customHeight="1" ht="11.25">
      <c r="A65" s="0" t="s">
        <v>14</v>
      </c>
      <c r="B65" s="0" t="s">
        <v>3573</v>
      </c>
      <c r="C65" s="0" t="s">
        <v>3574</v>
      </c>
      <c r="D65" s="0" t="s">
        <v>3585</v>
      </c>
      <c r="E65" s="0" t="s">
        <v>3586</v>
      </c>
      <c r="F65" s="0" t="s">
        <v>3457</v>
      </c>
      <c r="G65" s="0" t="s">
        <v>3587</v>
      </c>
    </row>
    <row customHeight="1" ht="11.25">
      <c r="A66" s="0" t="s">
        <v>14</v>
      </c>
      <c r="B66" s="0" t="s">
        <v>3573</v>
      </c>
      <c r="C66" s="0" t="s">
        <v>3574</v>
      </c>
      <c r="D66" s="0" t="s">
        <v>3588</v>
      </c>
      <c r="E66" s="0" t="s">
        <v>3589</v>
      </c>
      <c r="F66" s="0" t="s">
        <v>3457</v>
      </c>
      <c r="G66" s="0" t="s">
        <v>3590</v>
      </c>
    </row>
    <row customHeight="1" ht="11.25">
      <c r="A67" s="0" t="s">
        <v>14</v>
      </c>
      <c r="B67" s="0" t="s">
        <v>3573</v>
      </c>
      <c r="C67" s="0" t="s">
        <v>3574</v>
      </c>
      <c r="D67" s="0" t="s">
        <v>3591</v>
      </c>
      <c r="E67" s="0" t="s">
        <v>3592</v>
      </c>
      <c r="F67" s="0" t="s">
        <v>3457</v>
      </c>
      <c r="G67" s="0" t="s">
        <v>1327</v>
      </c>
    </row>
    <row customHeight="1" ht="11.25">
      <c r="A68" s="0" t="s">
        <v>14</v>
      </c>
      <c r="B68" s="0" t="s">
        <v>3573</v>
      </c>
      <c r="C68" s="0" t="s">
        <v>3574</v>
      </c>
      <c r="D68" s="0" t="s">
        <v>3593</v>
      </c>
      <c r="E68" s="0" t="s">
        <v>3594</v>
      </c>
      <c r="F68" s="0" t="s">
        <v>3457</v>
      </c>
      <c r="G68" s="0" t="s">
        <v>3595</v>
      </c>
    </row>
    <row customHeight="1" ht="11.25">
      <c r="A69" s="0" t="s">
        <v>14</v>
      </c>
      <c r="B69" s="0" t="s">
        <v>3573</v>
      </c>
      <c r="C69" s="0" t="s">
        <v>3574</v>
      </c>
      <c r="D69" s="0" t="s">
        <v>3596</v>
      </c>
      <c r="E69" s="0" t="s">
        <v>3597</v>
      </c>
      <c r="F69" s="0" t="s">
        <v>3457</v>
      </c>
      <c r="G69" s="0" t="s">
        <v>1564</v>
      </c>
    </row>
    <row customHeight="1" ht="11.25">
      <c r="A70" s="0" t="s">
        <v>14</v>
      </c>
      <c r="B70" s="0" t="s">
        <v>3573</v>
      </c>
      <c r="C70" s="0" t="s">
        <v>3574</v>
      </c>
      <c r="D70" s="0" t="s">
        <v>3598</v>
      </c>
      <c r="E70" s="0" t="s">
        <v>3599</v>
      </c>
      <c r="F70" s="0" t="s">
        <v>3457</v>
      </c>
      <c r="G70" s="0" t="s">
        <v>3600</v>
      </c>
    </row>
    <row customHeight="1" ht="11.25">
      <c r="A71" s="0" t="s">
        <v>14</v>
      </c>
      <c r="B71" s="0" t="s">
        <v>3573</v>
      </c>
      <c r="C71" s="0" t="s">
        <v>3574</v>
      </c>
      <c r="D71" s="0" t="s">
        <v>3601</v>
      </c>
      <c r="E71" s="0" t="s">
        <v>3602</v>
      </c>
      <c r="F71" s="0" t="s">
        <v>3457</v>
      </c>
      <c r="G71" s="0" t="s">
        <v>3603</v>
      </c>
    </row>
    <row customHeight="1" ht="11.25">
      <c r="A72" s="0" t="s">
        <v>14</v>
      </c>
      <c r="B72" s="0" t="s">
        <v>3573</v>
      </c>
      <c r="C72" s="0" t="s">
        <v>3574</v>
      </c>
      <c r="D72" s="0" t="s">
        <v>3604</v>
      </c>
      <c r="E72" s="0" t="s">
        <v>3605</v>
      </c>
      <c r="F72" s="0" t="s">
        <v>3457</v>
      </c>
      <c r="G72" s="0" t="s">
        <v>3606</v>
      </c>
    </row>
    <row customHeight="1" ht="11.25">
      <c r="A73" s="0" t="s">
        <v>14</v>
      </c>
      <c r="B73" s="0" t="s">
        <v>3573</v>
      </c>
      <c r="C73" s="0" t="s">
        <v>3574</v>
      </c>
      <c r="D73" s="0" t="s">
        <v>3607</v>
      </c>
      <c r="E73" s="0" t="s">
        <v>3608</v>
      </c>
      <c r="F73" s="0" t="s">
        <v>3457</v>
      </c>
      <c r="G73" s="0" t="s">
        <v>3609</v>
      </c>
    </row>
    <row customHeight="1" ht="11.25">
      <c r="A74" s="0" t="s">
        <v>14</v>
      </c>
      <c r="B74" s="0" t="s">
        <v>3573</v>
      </c>
      <c r="C74" s="0" t="s">
        <v>3574</v>
      </c>
      <c r="D74" s="0" t="s">
        <v>3610</v>
      </c>
      <c r="E74" s="0" t="s">
        <v>3611</v>
      </c>
      <c r="F74" s="0" t="s">
        <v>3457</v>
      </c>
      <c r="G74" s="0" t="s">
        <v>3612</v>
      </c>
    </row>
    <row customHeight="1" ht="11.25">
      <c r="A75" s="0" t="s">
        <v>14</v>
      </c>
      <c r="B75" s="0" t="s">
        <v>3573</v>
      </c>
      <c r="C75" s="0" t="s">
        <v>3574</v>
      </c>
      <c r="D75" s="0" t="s">
        <v>3613</v>
      </c>
      <c r="E75" s="0" t="s">
        <v>3614</v>
      </c>
      <c r="F75" s="0" t="s">
        <v>3457</v>
      </c>
      <c r="G75" s="0" t="s">
        <v>3615</v>
      </c>
    </row>
    <row customHeight="1" ht="11.25">
      <c r="A76" s="0" t="s">
        <v>14</v>
      </c>
      <c r="B76" s="0" t="s">
        <v>3573</v>
      </c>
      <c r="C76" s="0" t="s">
        <v>3574</v>
      </c>
      <c r="D76" s="0" t="s">
        <v>3616</v>
      </c>
      <c r="E76" s="0" t="s">
        <v>3617</v>
      </c>
      <c r="F76" s="0" t="s">
        <v>3457</v>
      </c>
      <c r="G76" s="0" t="s">
        <v>3618</v>
      </c>
    </row>
    <row customHeight="1" ht="11.25">
      <c r="A77" s="0" t="s">
        <v>14</v>
      </c>
      <c r="B77" s="0" t="s">
        <v>3619</v>
      </c>
      <c r="C77" s="0" t="s">
        <v>3620</v>
      </c>
      <c r="D77" s="0" t="s">
        <v>3619</v>
      </c>
      <c r="E77" s="0" t="s">
        <v>3620</v>
      </c>
      <c r="F77" s="0" t="s">
        <v>3454</v>
      </c>
      <c r="G77" s="0" t="s">
        <v>3621</v>
      </c>
    </row>
    <row customHeight="1" ht="11.25">
      <c r="A78" s="0" t="s">
        <v>14</v>
      </c>
      <c r="B78" s="0" t="s">
        <v>3619</v>
      </c>
      <c r="C78" s="0" t="s">
        <v>3620</v>
      </c>
      <c r="D78" s="0" t="s">
        <v>3622</v>
      </c>
      <c r="E78" s="0" t="s">
        <v>3623</v>
      </c>
      <c r="F78" s="0" t="s">
        <v>3457</v>
      </c>
      <c r="G78" s="0" t="s">
        <v>3624</v>
      </c>
    </row>
    <row customHeight="1" ht="11.25">
      <c r="A79" s="0" t="s">
        <v>14</v>
      </c>
      <c r="B79" s="0" t="s">
        <v>3619</v>
      </c>
      <c r="C79" s="0" t="s">
        <v>3620</v>
      </c>
      <c r="D79" s="0" t="s">
        <v>3625</v>
      </c>
      <c r="E79" s="0" t="s">
        <v>3626</v>
      </c>
      <c r="F79" s="0" t="s">
        <v>3457</v>
      </c>
      <c r="G79" s="0" t="s">
        <v>3627</v>
      </c>
    </row>
    <row customHeight="1" ht="11.25">
      <c r="A80" s="0" t="s">
        <v>14</v>
      </c>
      <c r="B80" s="0" t="s">
        <v>3619</v>
      </c>
      <c r="C80" s="0" t="s">
        <v>3620</v>
      </c>
      <c r="D80" s="0" t="s">
        <v>3628</v>
      </c>
      <c r="E80" s="0" t="s">
        <v>3629</v>
      </c>
      <c r="F80" s="0" t="s">
        <v>3457</v>
      </c>
      <c r="G80" s="0" t="s">
        <v>3630</v>
      </c>
    </row>
    <row customHeight="1" ht="11.25">
      <c r="A81" s="0" t="s">
        <v>14</v>
      </c>
      <c r="B81" s="0" t="s">
        <v>3619</v>
      </c>
      <c r="C81" s="0" t="s">
        <v>3620</v>
      </c>
      <c r="D81" s="0" t="s">
        <v>3631</v>
      </c>
      <c r="E81" s="0" t="s">
        <v>3632</v>
      </c>
      <c r="F81" s="0" t="s">
        <v>3457</v>
      </c>
      <c r="G81" s="0" t="s">
        <v>3633</v>
      </c>
    </row>
    <row customHeight="1" ht="11.25">
      <c r="A82" s="0" t="s">
        <v>14</v>
      </c>
      <c r="B82" s="0" t="s">
        <v>3619</v>
      </c>
      <c r="C82" s="0" t="s">
        <v>3620</v>
      </c>
      <c r="D82" s="0" t="s">
        <v>3634</v>
      </c>
      <c r="E82" s="0" t="s">
        <v>3635</v>
      </c>
      <c r="F82" s="0" t="s">
        <v>3457</v>
      </c>
      <c r="G82" s="0" t="s">
        <v>3636</v>
      </c>
    </row>
    <row customHeight="1" ht="11.25">
      <c r="A83" s="0" t="s">
        <v>14</v>
      </c>
      <c r="B83" s="0" t="s">
        <v>3619</v>
      </c>
      <c r="C83" s="0" t="s">
        <v>3620</v>
      </c>
      <c r="D83" s="0" t="s">
        <v>3637</v>
      </c>
      <c r="E83" s="0" t="s">
        <v>3638</v>
      </c>
      <c r="F83" s="0" t="s">
        <v>3457</v>
      </c>
      <c r="G83" s="0" t="s">
        <v>3639</v>
      </c>
    </row>
    <row customHeight="1" ht="11.25">
      <c r="A84" s="0" t="s">
        <v>14</v>
      </c>
      <c r="B84" s="0" t="s">
        <v>3619</v>
      </c>
      <c r="C84" s="0" t="s">
        <v>3620</v>
      </c>
      <c r="D84" s="0" t="s">
        <v>3640</v>
      </c>
      <c r="E84" s="0" t="s">
        <v>3641</v>
      </c>
      <c r="F84" s="0" t="s">
        <v>3457</v>
      </c>
      <c r="G84" s="0" t="s">
        <v>3642</v>
      </c>
    </row>
    <row customHeight="1" ht="11.25">
      <c r="A85" s="0" t="s">
        <v>14</v>
      </c>
      <c r="B85" s="0" t="s">
        <v>3643</v>
      </c>
      <c r="C85" s="0" t="s">
        <v>3644</v>
      </c>
      <c r="D85" s="0" t="s">
        <v>3643</v>
      </c>
      <c r="E85" s="0" t="s">
        <v>3644</v>
      </c>
      <c r="F85" s="0" t="s">
        <v>3454</v>
      </c>
      <c r="G85" s="0" t="s">
        <v>3645</v>
      </c>
    </row>
    <row customHeight="1" ht="11.25">
      <c r="A86" s="0" t="s">
        <v>14</v>
      </c>
      <c r="B86" s="0" t="s">
        <v>3643</v>
      </c>
      <c r="C86" s="0" t="s">
        <v>3644</v>
      </c>
      <c r="D86" s="0" t="s">
        <v>3646</v>
      </c>
      <c r="E86" s="0" t="s">
        <v>3647</v>
      </c>
      <c r="F86" s="0" t="s">
        <v>3457</v>
      </c>
      <c r="G86" s="0" t="s">
        <v>3648</v>
      </c>
    </row>
    <row customHeight="1" ht="11.25">
      <c r="A87" s="0" t="s">
        <v>14</v>
      </c>
      <c r="B87" s="0" t="s">
        <v>3643</v>
      </c>
      <c r="C87" s="0" t="s">
        <v>3644</v>
      </c>
      <c r="D87" s="0" t="s">
        <v>3649</v>
      </c>
      <c r="E87" s="0" t="s">
        <v>3650</v>
      </c>
      <c r="F87" s="0" t="s">
        <v>3457</v>
      </c>
      <c r="G87" s="0" t="s">
        <v>3651</v>
      </c>
    </row>
    <row customHeight="1" ht="11.25">
      <c r="A88" s="0" t="s">
        <v>14</v>
      </c>
      <c r="B88" s="0" t="s">
        <v>3643</v>
      </c>
      <c r="C88" s="0" t="s">
        <v>3644</v>
      </c>
      <c r="D88" s="0" t="s">
        <v>3652</v>
      </c>
      <c r="E88" s="0" t="s">
        <v>3653</v>
      </c>
      <c r="F88" s="0" t="s">
        <v>3457</v>
      </c>
      <c r="G88" s="0" t="s">
        <v>3654</v>
      </c>
    </row>
    <row customHeight="1" ht="11.25">
      <c r="A89" s="0" t="s">
        <v>14</v>
      </c>
      <c r="B89" s="0" t="s">
        <v>3643</v>
      </c>
      <c r="C89" s="0" t="s">
        <v>3644</v>
      </c>
      <c r="D89" s="0" t="s">
        <v>3655</v>
      </c>
      <c r="E89" s="0" t="s">
        <v>3656</v>
      </c>
      <c r="F89" s="0" t="s">
        <v>3457</v>
      </c>
      <c r="G89" s="0" t="s">
        <v>3657</v>
      </c>
    </row>
    <row customHeight="1" ht="11.25">
      <c r="A90" s="0" t="s">
        <v>14</v>
      </c>
      <c r="B90" s="0" t="s">
        <v>3643</v>
      </c>
      <c r="C90" s="0" t="s">
        <v>3644</v>
      </c>
      <c r="D90" s="0" t="s">
        <v>3658</v>
      </c>
      <c r="E90" s="0" t="s">
        <v>3659</v>
      </c>
      <c r="F90" s="0" t="s">
        <v>3457</v>
      </c>
      <c r="G90" s="0" t="s">
        <v>3660</v>
      </c>
    </row>
    <row customHeight="1" ht="11.25">
      <c r="A91" s="0" t="s">
        <v>14</v>
      </c>
      <c r="B91" s="0" t="s">
        <v>3643</v>
      </c>
      <c r="C91" s="0" t="s">
        <v>3644</v>
      </c>
      <c r="D91" s="0" t="s">
        <v>3661</v>
      </c>
      <c r="E91" s="0" t="s">
        <v>3662</v>
      </c>
      <c r="F91" s="0" t="s">
        <v>3457</v>
      </c>
      <c r="G91" s="0" t="s">
        <v>3663</v>
      </c>
    </row>
    <row customHeight="1" ht="11.25">
      <c r="A92" s="0" t="s">
        <v>14</v>
      </c>
      <c r="B92" s="0" t="s">
        <v>3643</v>
      </c>
      <c r="C92" s="0" t="s">
        <v>3644</v>
      </c>
      <c r="D92" s="0" t="s">
        <v>3664</v>
      </c>
      <c r="E92" s="0" t="s">
        <v>3665</v>
      </c>
      <c r="F92" s="0" t="s">
        <v>3457</v>
      </c>
      <c r="G92" s="0" t="s">
        <v>3666</v>
      </c>
    </row>
    <row customHeight="1" ht="11.25">
      <c r="A93" s="0" t="s">
        <v>14</v>
      </c>
      <c r="B93" s="0" t="s">
        <v>3643</v>
      </c>
      <c r="C93" s="0" t="s">
        <v>3644</v>
      </c>
      <c r="D93" s="0" t="s">
        <v>3667</v>
      </c>
      <c r="E93" s="0" t="s">
        <v>3668</v>
      </c>
      <c r="F93" s="0" t="s">
        <v>3457</v>
      </c>
      <c r="G93" s="0" t="s">
        <v>3669</v>
      </c>
    </row>
    <row customHeight="1" ht="11.25">
      <c r="A94" s="0" t="s">
        <v>14</v>
      </c>
      <c r="B94" s="0" t="s">
        <v>3643</v>
      </c>
      <c r="C94" s="0" t="s">
        <v>3644</v>
      </c>
      <c r="D94" s="0" t="s">
        <v>3670</v>
      </c>
      <c r="E94" s="0" t="s">
        <v>3671</v>
      </c>
      <c r="F94" s="0" t="s">
        <v>3457</v>
      </c>
      <c r="G94" s="0" t="s">
        <v>3672</v>
      </c>
    </row>
    <row customHeight="1" ht="11.25">
      <c r="A95" s="0" t="s">
        <v>14</v>
      </c>
      <c r="B95" s="0" t="s">
        <v>3673</v>
      </c>
      <c r="C95" s="0" t="s">
        <v>3674</v>
      </c>
      <c r="D95" s="0" t="s">
        <v>3673</v>
      </c>
      <c r="E95" s="0" t="s">
        <v>3674</v>
      </c>
      <c r="F95" s="0" t="s">
        <v>3454</v>
      </c>
      <c r="G95" s="0" t="s">
        <v>3675</v>
      </c>
    </row>
    <row customHeight="1" ht="11.25">
      <c r="A96" s="0" t="s">
        <v>14</v>
      </c>
      <c r="B96" s="0" t="s">
        <v>3673</v>
      </c>
      <c r="C96" s="0" t="s">
        <v>3674</v>
      </c>
      <c r="D96" s="0" t="s">
        <v>3676</v>
      </c>
      <c r="E96" s="0" t="s">
        <v>3677</v>
      </c>
      <c r="F96" s="0" t="s">
        <v>3457</v>
      </c>
      <c r="G96" s="0" t="s">
        <v>3678</v>
      </c>
    </row>
    <row customHeight="1" ht="11.25">
      <c r="A97" s="0" t="s">
        <v>14</v>
      </c>
      <c r="B97" s="0" t="s">
        <v>3673</v>
      </c>
      <c r="C97" s="0" t="s">
        <v>3674</v>
      </c>
      <c r="D97" s="0" t="s">
        <v>3679</v>
      </c>
      <c r="E97" s="0" t="s">
        <v>3680</v>
      </c>
      <c r="F97" s="0" t="s">
        <v>3457</v>
      </c>
      <c r="G97" s="0" t="s">
        <v>3681</v>
      </c>
    </row>
    <row customHeight="1" ht="11.25">
      <c r="A98" s="0" t="s">
        <v>14</v>
      </c>
      <c r="B98" s="0" t="s">
        <v>3673</v>
      </c>
      <c r="C98" s="0" t="s">
        <v>3674</v>
      </c>
      <c r="D98" s="0" t="s">
        <v>3682</v>
      </c>
      <c r="E98" s="0" t="s">
        <v>3683</v>
      </c>
      <c r="F98" s="0" t="s">
        <v>3457</v>
      </c>
      <c r="G98" s="0" t="s">
        <v>3684</v>
      </c>
    </row>
    <row customHeight="1" ht="11.25">
      <c r="A99" s="0" t="s">
        <v>14</v>
      </c>
      <c r="B99" s="0" t="s">
        <v>3673</v>
      </c>
      <c r="C99" s="0" t="s">
        <v>3674</v>
      </c>
      <c r="D99" s="0" t="s">
        <v>3685</v>
      </c>
      <c r="E99" s="0" t="s">
        <v>3686</v>
      </c>
      <c r="F99" s="0" t="s">
        <v>3457</v>
      </c>
      <c r="G99" s="0" t="s">
        <v>3687</v>
      </c>
    </row>
    <row customHeight="1" ht="11.25">
      <c r="A100" s="0" t="s">
        <v>14</v>
      </c>
      <c r="B100" s="0" t="s">
        <v>3673</v>
      </c>
      <c r="C100" s="0" t="s">
        <v>3674</v>
      </c>
      <c r="D100" s="0" t="s">
        <v>3688</v>
      </c>
      <c r="E100" s="0" t="s">
        <v>3689</v>
      </c>
      <c r="F100" s="0" t="s">
        <v>3457</v>
      </c>
      <c r="G100" s="0" t="s">
        <v>3690</v>
      </c>
    </row>
    <row customHeight="1" ht="11.25">
      <c r="A101" s="0" t="s">
        <v>14</v>
      </c>
      <c r="B101" s="0" t="s">
        <v>3673</v>
      </c>
      <c r="C101" s="0" t="s">
        <v>3674</v>
      </c>
      <c r="D101" s="0" t="s">
        <v>3691</v>
      </c>
      <c r="E101" s="0" t="s">
        <v>3692</v>
      </c>
      <c r="F101" s="0" t="s">
        <v>3457</v>
      </c>
      <c r="G101" s="0" t="s">
        <v>3693</v>
      </c>
    </row>
    <row customHeight="1" ht="11.25">
      <c r="A102" s="0" t="s">
        <v>14</v>
      </c>
      <c r="B102" s="0" t="s">
        <v>3694</v>
      </c>
      <c r="C102" s="0" t="s">
        <v>3695</v>
      </c>
      <c r="D102" s="0" t="s">
        <v>3694</v>
      </c>
      <c r="E102" s="0" t="s">
        <v>3695</v>
      </c>
      <c r="F102" s="0" t="s">
        <v>3454</v>
      </c>
      <c r="G102" s="0" t="s">
        <v>3696</v>
      </c>
    </row>
    <row customHeight="1" ht="11.25">
      <c r="A103" s="0" t="s">
        <v>14</v>
      </c>
      <c r="B103" s="0" t="s">
        <v>3694</v>
      </c>
      <c r="C103" s="0" t="s">
        <v>3695</v>
      </c>
      <c r="D103" s="0" t="s">
        <v>3697</v>
      </c>
      <c r="E103" s="0" t="s">
        <v>3698</v>
      </c>
      <c r="F103" s="0" t="s">
        <v>3699</v>
      </c>
      <c r="G103" s="0" t="s">
        <v>3700</v>
      </c>
    </row>
    <row customHeight="1" ht="11.25">
      <c r="A104" s="0" t="s">
        <v>14</v>
      </c>
      <c r="B104" s="0" t="s">
        <v>3694</v>
      </c>
      <c r="C104" s="0" t="s">
        <v>3695</v>
      </c>
      <c r="D104" s="0" t="s">
        <v>3509</v>
      </c>
      <c r="E104" s="0" t="s">
        <v>3701</v>
      </c>
      <c r="F104" s="0" t="s">
        <v>3457</v>
      </c>
      <c r="G104" s="0" t="s">
        <v>3702</v>
      </c>
    </row>
    <row customHeight="1" ht="11.25">
      <c r="A105" s="0" t="s">
        <v>14</v>
      </c>
      <c r="B105" s="0" t="s">
        <v>3694</v>
      </c>
      <c r="C105" s="0" t="s">
        <v>3695</v>
      </c>
      <c r="D105" s="0" t="s">
        <v>3703</v>
      </c>
      <c r="E105" s="0" t="s">
        <v>3704</v>
      </c>
      <c r="F105" s="0" t="s">
        <v>3457</v>
      </c>
      <c r="G105" s="0" t="s">
        <v>3705</v>
      </c>
    </row>
    <row customHeight="1" ht="11.25">
      <c r="A106" s="0" t="s">
        <v>14</v>
      </c>
      <c r="B106" s="0" t="s">
        <v>3694</v>
      </c>
      <c r="C106" s="0" t="s">
        <v>3695</v>
      </c>
      <c r="D106" s="0" t="s">
        <v>3706</v>
      </c>
      <c r="E106" s="0" t="s">
        <v>3707</v>
      </c>
      <c r="F106" s="0" t="s">
        <v>3457</v>
      </c>
      <c r="G106" s="0" t="s">
        <v>3708</v>
      </c>
    </row>
    <row customHeight="1" ht="11.25">
      <c r="A107" s="0" t="s">
        <v>14</v>
      </c>
      <c r="B107" s="0" t="s">
        <v>3694</v>
      </c>
      <c r="C107" s="0" t="s">
        <v>3695</v>
      </c>
      <c r="D107" s="0" t="s">
        <v>3709</v>
      </c>
      <c r="E107" s="0" t="s">
        <v>3710</v>
      </c>
      <c r="F107" s="0" t="s">
        <v>3457</v>
      </c>
      <c r="G107" s="0" t="s">
        <v>3711</v>
      </c>
    </row>
    <row customHeight="1" ht="11.25">
      <c r="A108" s="0" t="s">
        <v>14</v>
      </c>
      <c r="B108" s="0" t="s">
        <v>3694</v>
      </c>
      <c r="C108" s="0" t="s">
        <v>3695</v>
      </c>
      <c r="D108" s="0" t="s">
        <v>3712</v>
      </c>
      <c r="E108" s="0" t="s">
        <v>3713</v>
      </c>
      <c r="F108" s="0" t="s">
        <v>3457</v>
      </c>
      <c r="G108" s="0" t="s">
        <v>3714</v>
      </c>
    </row>
    <row customHeight="1" ht="11.25">
      <c r="A109" s="0" t="s">
        <v>14</v>
      </c>
      <c r="B109" s="0" t="s">
        <v>3694</v>
      </c>
      <c r="C109" s="0" t="s">
        <v>3695</v>
      </c>
      <c r="D109" s="0" t="s">
        <v>3715</v>
      </c>
      <c r="E109" s="0" t="s">
        <v>3716</v>
      </c>
      <c r="F109" s="0" t="s">
        <v>3457</v>
      </c>
      <c r="G109" s="0" t="s">
        <v>3717</v>
      </c>
    </row>
    <row customHeight="1" ht="11.25">
      <c r="A110" s="0" t="s">
        <v>14</v>
      </c>
      <c r="B110" s="0" t="s">
        <v>3694</v>
      </c>
      <c r="C110" s="0" t="s">
        <v>3695</v>
      </c>
      <c r="D110" s="0" t="s">
        <v>3718</v>
      </c>
      <c r="E110" s="0" t="s">
        <v>3719</v>
      </c>
      <c r="F110" s="0" t="s">
        <v>3457</v>
      </c>
      <c r="G110" s="0" t="s">
        <v>3720</v>
      </c>
    </row>
    <row customHeight="1" ht="11.25">
      <c r="A111" s="0" t="s">
        <v>14</v>
      </c>
      <c r="B111" s="0" t="s">
        <v>3694</v>
      </c>
      <c r="C111" s="0" t="s">
        <v>3695</v>
      </c>
      <c r="D111" s="0" t="s">
        <v>3721</v>
      </c>
      <c r="E111" s="0" t="s">
        <v>3722</v>
      </c>
      <c r="F111" s="0" t="s">
        <v>3457</v>
      </c>
      <c r="G111" s="0" t="s">
        <v>3723</v>
      </c>
    </row>
    <row customHeight="1" ht="11.25">
      <c r="A112" s="0" t="s">
        <v>14</v>
      </c>
      <c r="B112" s="0" t="s">
        <v>3694</v>
      </c>
      <c r="C112" s="0" t="s">
        <v>3695</v>
      </c>
      <c r="D112" s="0" t="s">
        <v>3724</v>
      </c>
      <c r="E112" s="0" t="s">
        <v>3725</v>
      </c>
      <c r="F112" s="0" t="s">
        <v>3457</v>
      </c>
      <c r="G112" s="0" t="s">
        <v>3726</v>
      </c>
    </row>
    <row customHeight="1" ht="11.25">
      <c r="A113" s="0" t="s">
        <v>14</v>
      </c>
      <c r="B113" s="0" t="s">
        <v>3694</v>
      </c>
      <c r="C113" s="0" t="s">
        <v>3695</v>
      </c>
      <c r="D113" s="0" t="s">
        <v>3565</v>
      </c>
      <c r="E113" s="0" t="s">
        <v>3727</v>
      </c>
      <c r="F113" s="0" t="s">
        <v>3457</v>
      </c>
      <c r="G113" s="0" t="s">
        <v>3728</v>
      </c>
    </row>
    <row customHeight="1" ht="11.25">
      <c r="A114" s="0" t="s">
        <v>14</v>
      </c>
      <c r="B114" s="0" t="s">
        <v>3694</v>
      </c>
      <c r="C114" s="0" t="s">
        <v>3695</v>
      </c>
      <c r="D114" s="0" t="s">
        <v>3729</v>
      </c>
      <c r="E114" s="0" t="s">
        <v>3730</v>
      </c>
      <c r="F114" s="0" t="s">
        <v>3457</v>
      </c>
      <c r="G114" s="0" t="s">
        <v>3731</v>
      </c>
    </row>
    <row customHeight="1" ht="11.25">
      <c r="A115" s="0" t="s">
        <v>14</v>
      </c>
      <c r="B115" s="0" t="s">
        <v>3694</v>
      </c>
      <c r="C115" s="0" t="s">
        <v>3695</v>
      </c>
      <c r="D115" s="0" t="s">
        <v>3732</v>
      </c>
      <c r="E115" s="0" t="s">
        <v>3733</v>
      </c>
      <c r="F115" s="0" t="s">
        <v>3457</v>
      </c>
      <c r="G115" s="0" t="s">
        <v>3734</v>
      </c>
    </row>
    <row customHeight="1" ht="11.25">
      <c r="A116" s="0" t="s">
        <v>14</v>
      </c>
      <c r="B116" s="0" t="s">
        <v>3694</v>
      </c>
      <c r="C116" s="0" t="s">
        <v>3695</v>
      </c>
      <c r="D116" s="0" t="s">
        <v>3735</v>
      </c>
      <c r="E116" s="0" t="s">
        <v>3736</v>
      </c>
      <c r="F116" s="0" t="s">
        <v>3457</v>
      </c>
      <c r="G116" s="0" t="s">
        <v>3737</v>
      </c>
    </row>
    <row customHeight="1" ht="11.25">
      <c r="A117" s="0" t="s">
        <v>14</v>
      </c>
      <c r="B117" s="0" t="s">
        <v>3738</v>
      </c>
      <c r="C117" s="0" t="s">
        <v>3739</v>
      </c>
      <c r="D117" s="0" t="s">
        <v>3738</v>
      </c>
      <c r="E117" s="0" t="s">
        <v>3739</v>
      </c>
      <c r="F117" s="0" t="s">
        <v>3454</v>
      </c>
      <c r="G117" s="0" t="s">
        <v>3740</v>
      </c>
    </row>
    <row customHeight="1" ht="11.25">
      <c r="A118" s="0" t="s">
        <v>14</v>
      </c>
      <c r="B118" s="0" t="s">
        <v>3738</v>
      </c>
      <c r="C118" s="0" t="s">
        <v>3739</v>
      </c>
      <c r="D118" s="0" t="s">
        <v>3741</v>
      </c>
      <c r="E118" s="0" t="s">
        <v>3742</v>
      </c>
      <c r="F118" s="0" t="s">
        <v>3457</v>
      </c>
      <c r="G118" s="0" t="s">
        <v>3743</v>
      </c>
    </row>
    <row customHeight="1" ht="11.25">
      <c r="A119" s="0" t="s">
        <v>14</v>
      </c>
      <c r="B119" s="0" t="s">
        <v>3738</v>
      </c>
      <c r="C119" s="0" t="s">
        <v>3739</v>
      </c>
      <c r="D119" s="0" t="s">
        <v>3744</v>
      </c>
      <c r="E119" s="0" t="s">
        <v>3745</v>
      </c>
      <c r="F119" s="0" t="s">
        <v>3457</v>
      </c>
      <c r="G119" s="0" t="s">
        <v>3746</v>
      </c>
    </row>
    <row customHeight="1" ht="11.25">
      <c r="A120" s="0" t="s">
        <v>14</v>
      </c>
      <c r="B120" s="0" t="s">
        <v>3738</v>
      </c>
      <c r="C120" s="0" t="s">
        <v>3739</v>
      </c>
      <c r="D120" s="0" t="s">
        <v>3747</v>
      </c>
      <c r="E120" s="0" t="s">
        <v>3748</v>
      </c>
      <c r="F120" s="0" t="s">
        <v>3457</v>
      </c>
      <c r="G120" s="0" t="s">
        <v>3749</v>
      </c>
    </row>
    <row customHeight="1" ht="11.25">
      <c r="A121" s="0" t="s">
        <v>14</v>
      </c>
      <c r="B121" s="0" t="s">
        <v>3738</v>
      </c>
      <c r="C121" s="0" t="s">
        <v>3739</v>
      </c>
      <c r="D121" s="0" t="s">
        <v>3750</v>
      </c>
      <c r="E121" s="0" t="s">
        <v>3751</v>
      </c>
      <c r="F121" s="0" t="s">
        <v>3457</v>
      </c>
      <c r="G121" s="0" t="s">
        <v>3752</v>
      </c>
    </row>
    <row customHeight="1" ht="11.25">
      <c r="A122" s="0" t="s">
        <v>14</v>
      </c>
      <c r="B122" s="0" t="s">
        <v>3738</v>
      </c>
      <c r="C122" s="0" t="s">
        <v>3739</v>
      </c>
      <c r="D122" s="0" t="s">
        <v>3753</v>
      </c>
      <c r="E122" s="0" t="s">
        <v>3754</v>
      </c>
      <c r="F122" s="0" t="s">
        <v>3457</v>
      </c>
      <c r="G122" s="0" t="s">
        <v>3755</v>
      </c>
    </row>
    <row customHeight="1" ht="11.25">
      <c r="A123" s="0" t="s">
        <v>14</v>
      </c>
      <c r="B123" s="0" t="s">
        <v>3738</v>
      </c>
      <c r="C123" s="0" t="s">
        <v>3739</v>
      </c>
      <c r="D123" s="0" t="s">
        <v>3756</v>
      </c>
      <c r="E123" s="0" t="s">
        <v>3757</v>
      </c>
      <c r="F123" s="0" t="s">
        <v>3457</v>
      </c>
      <c r="G123" s="0" t="s">
        <v>3758</v>
      </c>
    </row>
    <row customHeight="1" ht="11.25">
      <c r="A124" s="0" t="s">
        <v>14</v>
      </c>
      <c r="B124" s="0" t="s">
        <v>3738</v>
      </c>
      <c r="C124" s="0" t="s">
        <v>3739</v>
      </c>
      <c r="D124" s="0" t="s">
        <v>3759</v>
      </c>
      <c r="E124" s="0" t="s">
        <v>3760</v>
      </c>
      <c r="F124" s="0" t="s">
        <v>3457</v>
      </c>
      <c r="G124" s="0" t="s">
        <v>3761</v>
      </c>
    </row>
    <row customHeight="1" ht="11.25">
      <c r="A125" s="0" t="s">
        <v>14</v>
      </c>
      <c r="B125" s="0" t="s">
        <v>3738</v>
      </c>
      <c r="C125" s="0" t="s">
        <v>3739</v>
      </c>
      <c r="D125" s="0" t="s">
        <v>3762</v>
      </c>
      <c r="E125" s="0" t="s">
        <v>3763</v>
      </c>
      <c r="F125" s="0" t="s">
        <v>3457</v>
      </c>
      <c r="G125" s="0" t="s">
        <v>3764</v>
      </c>
    </row>
    <row customHeight="1" ht="11.25">
      <c r="A126" s="0" t="s">
        <v>14</v>
      </c>
      <c r="B126" s="0" t="s">
        <v>3738</v>
      </c>
      <c r="C126" s="0" t="s">
        <v>3739</v>
      </c>
      <c r="D126" s="0" t="s">
        <v>3765</v>
      </c>
      <c r="E126" s="0" t="s">
        <v>3766</v>
      </c>
      <c r="F126" s="0" t="s">
        <v>3457</v>
      </c>
      <c r="G126" s="0" t="s">
        <v>3767</v>
      </c>
    </row>
    <row customHeight="1" ht="11.25">
      <c r="A127" s="0" t="s">
        <v>14</v>
      </c>
      <c r="B127" s="0" t="s">
        <v>3738</v>
      </c>
      <c r="C127" s="0" t="s">
        <v>3739</v>
      </c>
      <c r="D127" s="0" t="s">
        <v>3768</v>
      </c>
      <c r="E127" s="0" t="s">
        <v>3769</v>
      </c>
      <c r="F127" s="0" t="s">
        <v>3457</v>
      </c>
      <c r="G127" s="0" t="s">
        <v>3770</v>
      </c>
    </row>
    <row customHeight="1" ht="11.25">
      <c r="A128" s="0" t="s">
        <v>14</v>
      </c>
      <c r="B128" s="0" t="s">
        <v>3738</v>
      </c>
      <c r="C128" s="0" t="s">
        <v>3739</v>
      </c>
      <c r="D128" s="0" t="s">
        <v>3771</v>
      </c>
      <c r="E128" s="0" t="s">
        <v>3772</v>
      </c>
      <c r="F128" s="0" t="s">
        <v>3457</v>
      </c>
      <c r="G128" s="0" t="s">
        <v>3773</v>
      </c>
    </row>
    <row customHeight="1" ht="11.25">
      <c r="A129" s="0" t="s">
        <v>14</v>
      </c>
      <c r="B129" s="0" t="s">
        <v>3738</v>
      </c>
      <c r="C129" s="0" t="s">
        <v>3739</v>
      </c>
      <c r="D129" s="0" t="s">
        <v>3774</v>
      </c>
      <c r="E129" s="0" t="s">
        <v>3775</v>
      </c>
      <c r="F129" s="0" t="s">
        <v>3457</v>
      </c>
      <c r="G129" s="0" t="s">
        <v>3776</v>
      </c>
    </row>
    <row customHeight="1" ht="11.25">
      <c r="A130" s="0" t="s">
        <v>14</v>
      </c>
      <c r="B130" s="0" t="s">
        <v>3777</v>
      </c>
      <c r="C130" s="0" t="s">
        <v>3778</v>
      </c>
      <c r="D130" s="0" t="s">
        <v>3777</v>
      </c>
      <c r="E130" s="0" t="s">
        <v>3778</v>
      </c>
      <c r="F130" s="0" t="s">
        <v>3454</v>
      </c>
      <c r="G130" s="0" t="s">
        <v>3779</v>
      </c>
    </row>
    <row customHeight="1" ht="11.25">
      <c r="A131" s="0" t="s">
        <v>14</v>
      </c>
      <c r="B131" s="0" t="s">
        <v>3777</v>
      </c>
      <c r="C131" s="0" t="s">
        <v>3778</v>
      </c>
      <c r="D131" s="0" t="s">
        <v>3780</v>
      </c>
      <c r="E131" s="0" t="s">
        <v>3781</v>
      </c>
      <c r="F131" s="0" t="s">
        <v>3457</v>
      </c>
      <c r="G131" s="0" t="s">
        <v>3782</v>
      </c>
    </row>
    <row customHeight="1" ht="11.25">
      <c r="A132" s="0" t="s">
        <v>14</v>
      </c>
      <c r="B132" s="0" t="s">
        <v>3777</v>
      </c>
      <c r="C132" s="0" t="s">
        <v>3778</v>
      </c>
      <c r="D132" s="0" t="s">
        <v>3783</v>
      </c>
      <c r="E132" s="0" t="s">
        <v>3784</v>
      </c>
      <c r="F132" s="0" t="s">
        <v>3457</v>
      </c>
      <c r="G132" s="0" t="s">
        <v>3785</v>
      </c>
    </row>
    <row customHeight="1" ht="11.25">
      <c r="A133" s="0" t="s">
        <v>14</v>
      </c>
      <c r="B133" s="0" t="s">
        <v>3777</v>
      </c>
      <c r="C133" s="0" t="s">
        <v>3778</v>
      </c>
      <c r="D133" s="0" t="s">
        <v>3786</v>
      </c>
      <c r="E133" s="0" t="s">
        <v>3787</v>
      </c>
      <c r="F133" s="0" t="s">
        <v>3457</v>
      </c>
      <c r="G133" s="0" t="s">
        <v>3788</v>
      </c>
    </row>
    <row customHeight="1" ht="11.25">
      <c r="A134" s="0" t="s">
        <v>14</v>
      </c>
      <c r="B134" s="0" t="s">
        <v>3777</v>
      </c>
      <c r="C134" s="0" t="s">
        <v>3778</v>
      </c>
      <c r="D134" s="0" t="s">
        <v>3789</v>
      </c>
      <c r="E134" s="0" t="s">
        <v>3790</v>
      </c>
      <c r="F134" s="0" t="s">
        <v>3457</v>
      </c>
      <c r="G134" s="0" t="s">
        <v>3791</v>
      </c>
    </row>
    <row customHeight="1" ht="11.25">
      <c r="A135" s="0" t="s">
        <v>14</v>
      </c>
      <c r="B135" s="0" t="s">
        <v>3777</v>
      </c>
      <c r="C135" s="0" t="s">
        <v>3778</v>
      </c>
      <c r="D135" s="0" t="s">
        <v>3792</v>
      </c>
      <c r="E135" s="0" t="s">
        <v>3793</v>
      </c>
      <c r="F135" s="0" t="s">
        <v>3457</v>
      </c>
      <c r="G135" s="0" t="s">
        <v>3794</v>
      </c>
    </row>
    <row customHeight="1" ht="11.25">
      <c r="A136" s="0" t="s">
        <v>14</v>
      </c>
      <c r="B136" s="0" t="s">
        <v>3777</v>
      </c>
      <c r="C136" s="0" t="s">
        <v>3778</v>
      </c>
      <c r="D136" s="0" t="s">
        <v>3795</v>
      </c>
      <c r="E136" s="0" t="s">
        <v>3796</v>
      </c>
      <c r="F136" s="0" t="s">
        <v>3457</v>
      </c>
      <c r="G136" s="0" t="s">
        <v>3797</v>
      </c>
    </row>
    <row customHeight="1" ht="11.25">
      <c r="A137" s="0" t="s">
        <v>14</v>
      </c>
      <c r="B137" s="0" t="s">
        <v>3777</v>
      </c>
      <c r="C137" s="0" t="s">
        <v>3778</v>
      </c>
      <c r="D137" s="0" t="s">
        <v>3798</v>
      </c>
      <c r="E137" s="0" t="s">
        <v>3799</v>
      </c>
      <c r="F137" s="0" t="s">
        <v>3457</v>
      </c>
      <c r="G137" s="0" t="s">
        <v>3800</v>
      </c>
    </row>
    <row customHeight="1" ht="11.25">
      <c r="A138" s="0" t="s">
        <v>14</v>
      </c>
      <c r="B138" s="0" t="s">
        <v>3777</v>
      </c>
      <c r="C138" s="0" t="s">
        <v>3778</v>
      </c>
      <c r="D138" s="0" t="s">
        <v>3801</v>
      </c>
      <c r="E138" s="0" t="s">
        <v>3802</v>
      </c>
      <c r="F138" s="0" t="s">
        <v>3457</v>
      </c>
      <c r="G138" s="0" t="s">
        <v>3803</v>
      </c>
    </row>
    <row customHeight="1" ht="11.25">
      <c r="A139" s="0" t="s">
        <v>14</v>
      </c>
      <c r="B139" s="0" t="s">
        <v>3777</v>
      </c>
      <c r="C139" s="0" t="s">
        <v>3778</v>
      </c>
      <c r="D139" s="0" t="s">
        <v>3804</v>
      </c>
      <c r="E139" s="0" t="s">
        <v>3805</v>
      </c>
      <c r="F139" s="0" t="s">
        <v>3457</v>
      </c>
      <c r="G139" s="0" t="s">
        <v>3806</v>
      </c>
    </row>
    <row customHeight="1" ht="11.25">
      <c r="A140" s="0" t="s">
        <v>14</v>
      </c>
      <c r="B140" s="0" t="s">
        <v>3777</v>
      </c>
      <c r="C140" s="0" t="s">
        <v>3778</v>
      </c>
      <c r="D140" s="0" t="s">
        <v>3807</v>
      </c>
      <c r="E140" s="0" t="s">
        <v>3808</v>
      </c>
      <c r="F140" s="0" t="s">
        <v>3457</v>
      </c>
      <c r="G140" s="0" t="s">
        <v>3809</v>
      </c>
    </row>
    <row customHeight="1" ht="11.25">
      <c r="A141" s="0" t="s">
        <v>14</v>
      </c>
      <c r="B141" s="0" t="s">
        <v>3777</v>
      </c>
      <c r="C141" s="0" t="s">
        <v>3778</v>
      </c>
      <c r="D141" s="0" t="s">
        <v>3810</v>
      </c>
      <c r="E141" s="0" t="s">
        <v>3811</v>
      </c>
      <c r="F141" s="0" t="s">
        <v>3457</v>
      </c>
      <c r="G141" s="0" t="s">
        <v>3812</v>
      </c>
    </row>
    <row customHeight="1" ht="11.25">
      <c r="A142" s="0" t="s">
        <v>14</v>
      </c>
      <c r="B142" s="0" t="s">
        <v>3813</v>
      </c>
      <c r="C142" s="0" t="s">
        <v>3814</v>
      </c>
      <c r="D142" s="0" t="s">
        <v>3813</v>
      </c>
      <c r="E142" s="0" t="s">
        <v>3814</v>
      </c>
      <c r="F142" s="0" t="s">
        <v>3454</v>
      </c>
      <c r="G142" s="0" t="s">
        <v>3815</v>
      </c>
    </row>
    <row customHeight="1" ht="11.25">
      <c r="A143" s="0" t="s">
        <v>14</v>
      </c>
      <c r="B143" s="0" t="s">
        <v>3813</v>
      </c>
      <c r="C143" s="0" t="s">
        <v>3814</v>
      </c>
      <c r="D143" s="0" t="s">
        <v>3816</v>
      </c>
      <c r="E143" s="0" t="s">
        <v>3817</v>
      </c>
      <c r="F143" s="0" t="s">
        <v>3457</v>
      </c>
      <c r="G143" s="0" t="s">
        <v>3818</v>
      </c>
    </row>
    <row customHeight="1" ht="11.25">
      <c r="A144" s="0" t="s">
        <v>14</v>
      </c>
      <c r="B144" s="0" t="s">
        <v>3813</v>
      </c>
      <c r="C144" s="0" t="s">
        <v>3814</v>
      </c>
      <c r="D144" s="0" t="s">
        <v>3819</v>
      </c>
      <c r="E144" s="0" t="s">
        <v>3820</v>
      </c>
      <c r="F144" s="0" t="s">
        <v>3457</v>
      </c>
      <c r="G144" s="0" t="s">
        <v>3821</v>
      </c>
    </row>
    <row customHeight="1" ht="11.25">
      <c r="A145" s="0" t="s">
        <v>14</v>
      </c>
      <c r="B145" s="0" t="s">
        <v>3813</v>
      </c>
      <c r="C145" s="0" t="s">
        <v>3814</v>
      </c>
      <c r="D145" s="0" t="s">
        <v>3822</v>
      </c>
      <c r="E145" s="0" t="s">
        <v>3823</v>
      </c>
      <c r="F145" s="0" t="s">
        <v>3457</v>
      </c>
      <c r="G145" s="0" t="s">
        <v>3824</v>
      </c>
    </row>
    <row customHeight="1" ht="11.25">
      <c r="A146" s="0" t="s">
        <v>14</v>
      </c>
      <c r="B146" s="0" t="s">
        <v>3813</v>
      </c>
      <c r="C146" s="0" t="s">
        <v>3814</v>
      </c>
      <c r="D146" s="0" t="s">
        <v>3825</v>
      </c>
      <c r="E146" s="0" t="s">
        <v>3826</v>
      </c>
      <c r="F146" s="0" t="s">
        <v>3457</v>
      </c>
      <c r="G146" s="0" t="s">
        <v>3827</v>
      </c>
    </row>
    <row customHeight="1" ht="11.25">
      <c r="A147" s="0" t="s">
        <v>14</v>
      </c>
      <c r="B147" s="0" t="s">
        <v>3813</v>
      </c>
      <c r="C147" s="0" t="s">
        <v>3814</v>
      </c>
      <c r="D147" s="0" t="s">
        <v>3828</v>
      </c>
      <c r="E147" s="0" t="s">
        <v>3829</v>
      </c>
      <c r="F147" s="0" t="s">
        <v>3457</v>
      </c>
      <c r="G147" s="0" t="s">
        <v>3830</v>
      </c>
    </row>
    <row customHeight="1" ht="11.25">
      <c r="A148" s="0" t="s">
        <v>14</v>
      </c>
      <c r="B148" s="0" t="s">
        <v>3813</v>
      </c>
      <c r="C148" s="0" t="s">
        <v>3814</v>
      </c>
      <c r="D148" s="0" t="s">
        <v>3831</v>
      </c>
      <c r="E148" s="0" t="s">
        <v>3832</v>
      </c>
      <c r="F148" s="0" t="s">
        <v>3457</v>
      </c>
      <c r="G148" s="0" t="s">
        <v>3833</v>
      </c>
    </row>
    <row customHeight="1" ht="11.25">
      <c r="A149" s="0" t="s">
        <v>14</v>
      </c>
      <c r="B149" s="0" t="s">
        <v>3813</v>
      </c>
      <c r="C149" s="0" t="s">
        <v>3814</v>
      </c>
      <c r="D149" s="0" t="s">
        <v>3834</v>
      </c>
      <c r="E149" s="0" t="s">
        <v>3835</v>
      </c>
      <c r="F149" s="0" t="s">
        <v>3457</v>
      </c>
      <c r="G149" s="0" t="s">
        <v>3836</v>
      </c>
    </row>
    <row customHeight="1" ht="11.25">
      <c r="A150" s="0" t="s">
        <v>14</v>
      </c>
      <c r="B150" s="0" t="s">
        <v>3813</v>
      </c>
      <c r="C150" s="0" t="s">
        <v>3814</v>
      </c>
      <c r="D150" s="0" t="s">
        <v>3837</v>
      </c>
      <c r="E150" s="0" t="s">
        <v>3838</v>
      </c>
      <c r="F150" s="0" t="s">
        <v>3457</v>
      </c>
      <c r="G150" s="0" t="s">
        <v>3839</v>
      </c>
    </row>
    <row customHeight="1" ht="11.25">
      <c r="A151" s="0" t="s">
        <v>14</v>
      </c>
      <c r="B151" s="0" t="s">
        <v>3813</v>
      </c>
      <c r="C151" s="0" t="s">
        <v>3814</v>
      </c>
      <c r="D151" s="0" t="s">
        <v>3840</v>
      </c>
      <c r="E151" s="0" t="s">
        <v>3841</v>
      </c>
      <c r="F151" s="0" t="s">
        <v>3457</v>
      </c>
      <c r="G151" s="0" t="s">
        <v>3842</v>
      </c>
    </row>
    <row customHeight="1" ht="11.25">
      <c r="A152" s="0" t="s">
        <v>14</v>
      </c>
      <c r="B152" s="0" t="s">
        <v>3813</v>
      </c>
      <c r="C152" s="0" t="s">
        <v>3814</v>
      </c>
      <c r="D152" s="0" t="s">
        <v>3843</v>
      </c>
      <c r="E152" s="0" t="s">
        <v>3844</v>
      </c>
      <c r="F152" s="0" t="s">
        <v>3457</v>
      </c>
      <c r="G152" s="0" t="s">
        <v>3845</v>
      </c>
    </row>
    <row customHeight="1" ht="11.25">
      <c r="A153" s="0" t="s">
        <v>14</v>
      </c>
      <c r="B153" s="0" t="s">
        <v>3813</v>
      </c>
      <c r="C153" s="0" t="s">
        <v>3814</v>
      </c>
      <c r="D153" s="0" t="s">
        <v>3846</v>
      </c>
      <c r="E153" s="0" t="s">
        <v>3847</v>
      </c>
      <c r="F153" s="0" t="s">
        <v>3457</v>
      </c>
      <c r="G153" s="0" t="s">
        <v>3848</v>
      </c>
    </row>
    <row customHeight="1" ht="11.25">
      <c r="A154" s="0" t="s">
        <v>14</v>
      </c>
      <c r="B154" s="0" t="s">
        <v>3813</v>
      </c>
      <c r="C154" s="0" t="s">
        <v>3814</v>
      </c>
      <c r="D154" s="0" t="s">
        <v>3849</v>
      </c>
      <c r="E154" s="0" t="s">
        <v>3850</v>
      </c>
      <c r="F154" s="0" t="s">
        <v>3457</v>
      </c>
      <c r="G154" s="0" t="s">
        <v>3851</v>
      </c>
    </row>
    <row customHeight="1" ht="11.25">
      <c r="A155" s="0" t="s">
        <v>14</v>
      </c>
      <c r="B155" s="0" t="s">
        <v>3813</v>
      </c>
      <c r="C155" s="0" t="s">
        <v>3814</v>
      </c>
      <c r="D155" s="0" t="s">
        <v>3852</v>
      </c>
      <c r="E155" s="0" t="s">
        <v>3853</v>
      </c>
      <c r="F155" s="0" t="s">
        <v>3457</v>
      </c>
      <c r="G155" s="0" t="s">
        <v>3854</v>
      </c>
    </row>
    <row customHeight="1" ht="11.25">
      <c r="A156" s="0" t="s">
        <v>14</v>
      </c>
      <c r="B156" s="0" t="s">
        <v>99</v>
      </c>
      <c r="C156" s="0" t="s">
        <v>100</v>
      </c>
      <c r="D156" s="0" t="s">
        <v>99</v>
      </c>
      <c r="E156" s="0" t="s">
        <v>100</v>
      </c>
      <c r="F156" s="0" t="s">
        <v>3454</v>
      </c>
      <c r="G156" s="0" t="s">
        <v>98</v>
      </c>
    </row>
    <row customHeight="1" ht="11.25">
      <c r="A157" s="0" t="s">
        <v>14</v>
      </c>
      <c r="B157" s="0" t="s">
        <v>99</v>
      </c>
      <c r="C157" s="0" t="s">
        <v>100</v>
      </c>
      <c r="D157" s="0" t="s">
        <v>3855</v>
      </c>
      <c r="E157" s="0" t="s">
        <v>3856</v>
      </c>
      <c r="F157" s="0" t="s">
        <v>3457</v>
      </c>
      <c r="G157" s="0" t="s">
        <v>3857</v>
      </c>
    </row>
    <row customHeight="1" ht="11.25">
      <c r="A158" s="0" t="s">
        <v>14</v>
      </c>
      <c r="B158" s="0" t="s">
        <v>99</v>
      </c>
      <c r="C158" s="0" t="s">
        <v>100</v>
      </c>
      <c r="D158" s="0" t="s">
        <v>3858</v>
      </c>
      <c r="E158" s="0" t="s">
        <v>3859</v>
      </c>
      <c r="F158" s="0" t="s">
        <v>3457</v>
      </c>
      <c r="G158" s="0" t="s">
        <v>3860</v>
      </c>
    </row>
    <row customHeight="1" ht="11.25">
      <c r="A159" s="0" t="s">
        <v>14</v>
      </c>
      <c r="B159" s="0" t="s">
        <v>99</v>
      </c>
      <c r="C159" s="0" t="s">
        <v>100</v>
      </c>
      <c r="D159" s="0" t="s">
        <v>3861</v>
      </c>
      <c r="E159" s="0" t="s">
        <v>3862</v>
      </c>
      <c r="F159" s="0" t="s">
        <v>3457</v>
      </c>
      <c r="G159" s="0" t="s">
        <v>3863</v>
      </c>
    </row>
    <row customHeight="1" ht="11.25">
      <c r="A160" s="0" t="s">
        <v>14</v>
      </c>
      <c r="B160" s="0" t="s">
        <v>99</v>
      </c>
      <c r="C160" s="0" t="s">
        <v>100</v>
      </c>
      <c r="D160" s="0" t="s">
        <v>3864</v>
      </c>
      <c r="E160" s="0" t="s">
        <v>3865</v>
      </c>
      <c r="F160" s="0" t="s">
        <v>3457</v>
      </c>
      <c r="G160" s="0" t="s">
        <v>3866</v>
      </c>
    </row>
    <row customHeight="1" ht="11.25">
      <c r="A161" s="0" t="s">
        <v>14</v>
      </c>
      <c r="B161" s="0" t="s">
        <v>99</v>
      </c>
      <c r="C161" s="0" t="s">
        <v>100</v>
      </c>
      <c r="D161" s="0" t="s">
        <v>3867</v>
      </c>
      <c r="E161" s="0" t="s">
        <v>3868</v>
      </c>
      <c r="F161" s="0" t="s">
        <v>3457</v>
      </c>
      <c r="G161" s="0" t="s">
        <v>3869</v>
      </c>
    </row>
    <row customHeight="1" ht="11.25">
      <c r="A162" s="0" t="s">
        <v>14</v>
      </c>
      <c r="B162" s="0" t="s">
        <v>99</v>
      </c>
      <c r="C162" s="0" t="s">
        <v>100</v>
      </c>
      <c r="D162" s="0" t="s">
        <v>3870</v>
      </c>
      <c r="E162" s="0" t="s">
        <v>3871</v>
      </c>
      <c r="F162" s="0" t="s">
        <v>3457</v>
      </c>
      <c r="G162" s="0" t="s">
        <v>3872</v>
      </c>
    </row>
    <row customHeight="1" ht="11.25">
      <c r="A163" s="0" t="s">
        <v>14</v>
      </c>
      <c r="B163" s="0" t="s">
        <v>99</v>
      </c>
      <c r="C163" s="0" t="s">
        <v>100</v>
      </c>
      <c r="D163" s="0" t="s">
        <v>3873</v>
      </c>
      <c r="E163" s="0" t="s">
        <v>3874</v>
      </c>
      <c r="F163" s="0" t="s">
        <v>3457</v>
      </c>
      <c r="G163" s="0" t="s">
        <v>3875</v>
      </c>
    </row>
    <row customHeight="1" ht="11.25">
      <c r="A164" s="0" t="s">
        <v>14</v>
      </c>
      <c r="B164" s="0" t="s">
        <v>99</v>
      </c>
      <c r="C164" s="0" t="s">
        <v>100</v>
      </c>
      <c r="D164" s="0" t="s">
        <v>3876</v>
      </c>
      <c r="E164" s="0" t="s">
        <v>3877</v>
      </c>
      <c r="F164" s="0" t="s">
        <v>3457</v>
      </c>
      <c r="G164" s="0" t="s">
        <v>3878</v>
      </c>
    </row>
    <row customHeight="1" ht="11.25">
      <c r="A165" s="0" t="s">
        <v>14</v>
      </c>
      <c r="B165" s="0" t="s">
        <v>99</v>
      </c>
      <c r="C165" s="0" t="s">
        <v>100</v>
      </c>
      <c r="D165" s="0" t="s">
        <v>3879</v>
      </c>
      <c r="E165" s="0" t="s">
        <v>3880</v>
      </c>
      <c r="F165" s="0" t="s">
        <v>3457</v>
      </c>
      <c r="G165" s="0" t="s">
        <v>3881</v>
      </c>
    </row>
    <row customHeight="1" ht="11.25">
      <c r="A166" s="0" t="s">
        <v>14</v>
      </c>
      <c r="B166" s="0" t="s">
        <v>99</v>
      </c>
      <c r="C166" s="0" t="s">
        <v>100</v>
      </c>
      <c r="D166" s="0" t="s">
        <v>3882</v>
      </c>
      <c r="E166" s="0" t="s">
        <v>3883</v>
      </c>
      <c r="F166" s="0" t="s">
        <v>3457</v>
      </c>
      <c r="G166" s="0" t="s">
        <v>3884</v>
      </c>
    </row>
    <row customHeight="1" ht="11.25">
      <c r="A167" s="0" t="s">
        <v>14</v>
      </c>
      <c r="B167" s="0" t="s">
        <v>99</v>
      </c>
      <c r="C167" s="0" t="s">
        <v>100</v>
      </c>
      <c r="D167" s="0" t="s">
        <v>3885</v>
      </c>
      <c r="E167" s="0" t="s">
        <v>3886</v>
      </c>
      <c r="F167" s="0" t="s">
        <v>3457</v>
      </c>
      <c r="G167" s="0" t="s">
        <v>3887</v>
      </c>
    </row>
    <row customHeight="1" ht="11.25">
      <c r="A168" s="0" t="s">
        <v>14</v>
      </c>
      <c r="B168" s="0" t="s">
        <v>99</v>
      </c>
      <c r="C168" s="0" t="s">
        <v>100</v>
      </c>
      <c r="D168" s="0" t="s">
        <v>3888</v>
      </c>
      <c r="E168" s="0" t="s">
        <v>3889</v>
      </c>
      <c r="F168" s="0" t="s">
        <v>3457</v>
      </c>
      <c r="G168" s="0" t="s">
        <v>3890</v>
      </c>
    </row>
    <row customHeight="1" ht="11.25">
      <c r="A169" s="0" t="s">
        <v>14</v>
      </c>
      <c r="B169" s="0" t="s">
        <v>3891</v>
      </c>
      <c r="C169" s="0" t="s">
        <v>3892</v>
      </c>
      <c r="D169" s="0" t="s">
        <v>3891</v>
      </c>
      <c r="E169" s="0" t="s">
        <v>3892</v>
      </c>
      <c r="F169" s="0" t="s">
        <v>3454</v>
      </c>
      <c r="G169" s="0" t="s">
        <v>3893</v>
      </c>
    </row>
    <row customHeight="1" ht="11.25">
      <c r="A170" s="0" t="s">
        <v>14</v>
      </c>
      <c r="B170" s="0" t="s">
        <v>3891</v>
      </c>
      <c r="C170" s="0" t="s">
        <v>3892</v>
      </c>
      <c r="D170" s="0" t="s">
        <v>3894</v>
      </c>
      <c r="E170" s="0" t="s">
        <v>3895</v>
      </c>
      <c r="F170" s="0" t="s">
        <v>3470</v>
      </c>
      <c r="G170" s="0" t="s">
        <v>3896</v>
      </c>
    </row>
    <row customHeight="1" ht="11.25">
      <c r="A171" s="0" t="s">
        <v>14</v>
      </c>
      <c r="B171" s="0" t="s">
        <v>3891</v>
      </c>
      <c r="C171" s="0" t="s">
        <v>3892</v>
      </c>
      <c r="D171" s="0" t="s">
        <v>3897</v>
      </c>
      <c r="E171" s="0" t="s">
        <v>3898</v>
      </c>
      <c r="F171" s="0" t="s">
        <v>3470</v>
      </c>
      <c r="G171" s="0" t="s">
        <v>3899</v>
      </c>
    </row>
    <row customHeight="1" ht="11.25">
      <c r="A172" s="0" t="s">
        <v>14</v>
      </c>
      <c r="B172" s="0" t="s">
        <v>3891</v>
      </c>
      <c r="C172" s="0" t="s">
        <v>3892</v>
      </c>
      <c r="D172" s="0" t="s">
        <v>3900</v>
      </c>
      <c r="E172" s="0" t="s">
        <v>3901</v>
      </c>
      <c r="F172" s="0" t="s">
        <v>3470</v>
      </c>
      <c r="G172" s="0" t="s">
        <v>3902</v>
      </c>
    </row>
    <row customHeight="1" ht="11.25">
      <c r="A173" s="0" t="s">
        <v>14</v>
      </c>
      <c r="B173" s="0" t="s">
        <v>3891</v>
      </c>
      <c r="C173" s="0" t="s">
        <v>3892</v>
      </c>
      <c r="D173" s="0" t="s">
        <v>3903</v>
      </c>
      <c r="E173" s="0" t="s">
        <v>3904</v>
      </c>
      <c r="F173" s="0" t="s">
        <v>3457</v>
      </c>
      <c r="G173" s="0" t="s">
        <v>3905</v>
      </c>
    </row>
    <row customHeight="1" ht="11.25">
      <c r="A174" s="0" t="s">
        <v>14</v>
      </c>
      <c r="B174" s="0" t="s">
        <v>3891</v>
      </c>
      <c r="C174" s="0" t="s">
        <v>3892</v>
      </c>
      <c r="D174" s="0" t="s">
        <v>3906</v>
      </c>
      <c r="E174" s="0" t="s">
        <v>3907</v>
      </c>
      <c r="F174" s="0" t="s">
        <v>3457</v>
      </c>
      <c r="G174" s="0" t="s">
        <v>3908</v>
      </c>
    </row>
    <row customHeight="1" ht="11.25">
      <c r="A175" s="0" t="s">
        <v>14</v>
      </c>
      <c r="B175" s="0" t="s">
        <v>3891</v>
      </c>
      <c r="C175" s="0" t="s">
        <v>3892</v>
      </c>
      <c r="D175" s="0" t="s">
        <v>3909</v>
      </c>
      <c r="E175" s="0" t="s">
        <v>3910</v>
      </c>
      <c r="F175" s="0" t="s">
        <v>3457</v>
      </c>
      <c r="G175" s="0" t="s">
        <v>3911</v>
      </c>
    </row>
    <row customHeight="1" ht="11.25">
      <c r="A176" s="0" t="s">
        <v>14</v>
      </c>
      <c r="B176" s="0" t="s">
        <v>3891</v>
      </c>
      <c r="C176" s="0" t="s">
        <v>3892</v>
      </c>
      <c r="D176" s="0" t="s">
        <v>3912</v>
      </c>
      <c r="E176" s="0" t="s">
        <v>3913</v>
      </c>
      <c r="F176" s="0" t="s">
        <v>3457</v>
      </c>
      <c r="G176" s="0" t="s">
        <v>3914</v>
      </c>
    </row>
    <row customHeight="1" ht="11.25">
      <c r="A177" s="0" t="s">
        <v>14</v>
      </c>
      <c r="B177" s="0" t="s">
        <v>3891</v>
      </c>
      <c r="C177" s="0" t="s">
        <v>3892</v>
      </c>
      <c r="D177" s="0" t="s">
        <v>3915</v>
      </c>
      <c r="E177" s="0" t="s">
        <v>3916</v>
      </c>
      <c r="F177" s="0" t="s">
        <v>3457</v>
      </c>
      <c r="G177" s="0" t="s">
        <v>3917</v>
      </c>
    </row>
    <row customHeight="1" ht="11.25">
      <c r="A178" s="0" t="s">
        <v>14</v>
      </c>
      <c r="B178" s="0" t="s">
        <v>3891</v>
      </c>
      <c r="C178" s="0" t="s">
        <v>3892</v>
      </c>
      <c r="D178" s="0" t="s">
        <v>3918</v>
      </c>
      <c r="E178" s="0" t="s">
        <v>3919</v>
      </c>
      <c r="F178" s="0" t="s">
        <v>3457</v>
      </c>
      <c r="G178" s="0" t="s">
        <v>3920</v>
      </c>
    </row>
    <row customHeight="1" ht="11.25">
      <c r="A179" s="0" t="s">
        <v>14</v>
      </c>
      <c r="B179" s="0" t="s">
        <v>3891</v>
      </c>
      <c r="C179" s="0" t="s">
        <v>3892</v>
      </c>
      <c r="D179" s="0" t="s">
        <v>3921</v>
      </c>
      <c r="E179" s="0" t="s">
        <v>3922</v>
      </c>
      <c r="F179" s="0" t="s">
        <v>3457</v>
      </c>
      <c r="G179" s="0" t="s">
        <v>3923</v>
      </c>
    </row>
    <row customHeight="1" ht="11.25">
      <c r="A180" s="0" t="s">
        <v>14</v>
      </c>
      <c r="B180" s="0" t="s">
        <v>3891</v>
      </c>
      <c r="C180" s="0" t="s">
        <v>3892</v>
      </c>
      <c r="D180" s="0" t="s">
        <v>3924</v>
      </c>
      <c r="E180" s="0" t="s">
        <v>3925</v>
      </c>
      <c r="F180" s="0" t="s">
        <v>3457</v>
      </c>
      <c r="G180" s="0" t="s">
        <v>3926</v>
      </c>
    </row>
    <row customHeight="1" ht="11.25">
      <c r="A181" s="0" t="s">
        <v>14</v>
      </c>
      <c r="B181" s="0" t="s">
        <v>3891</v>
      </c>
      <c r="C181" s="0" t="s">
        <v>3892</v>
      </c>
      <c r="D181" s="0" t="s">
        <v>3927</v>
      </c>
      <c r="E181" s="0" t="s">
        <v>3928</v>
      </c>
      <c r="F181" s="0" t="s">
        <v>3457</v>
      </c>
      <c r="G181" s="0" t="s">
        <v>3929</v>
      </c>
    </row>
    <row customHeight="1" ht="11.25">
      <c r="A182" s="0" t="s">
        <v>14</v>
      </c>
      <c r="B182" s="0" t="s">
        <v>3891</v>
      </c>
      <c r="C182" s="0" t="s">
        <v>3892</v>
      </c>
      <c r="D182" s="0" t="s">
        <v>3930</v>
      </c>
      <c r="E182" s="0" t="s">
        <v>3931</v>
      </c>
      <c r="F182" s="0" t="s">
        <v>3457</v>
      </c>
      <c r="G182" s="0" t="s">
        <v>3932</v>
      </c>
    </row>
    <row customHeight="1" ht="11.25">
      <c r="A183" s="0" t="s">
        <v>14</v>
      </c>
      <c r="B183" s="0" t="s">
        <v>3933</v>
      </c>
      <c r="C183" s="0" t="s">
        <v>3934</v>
      </c>
      <c r="D183" s="0" t="s">
        <v>3933</v>
      </c>
      <c r="E183" s="0" t="s">
        <v>3934</v>
      </c>
      <c r="F183" s="0" t="s">
        <v>3454</v>
      </c>
      <c r="G183" s="0" t="s">
        <v>3935</v>
      </c>
    </row>
    <row customHeight="1" ht="11.25">
      <c r="A184" s="0" t="s">
        <v>14</v>
      </c>
      <c r="B184" s="0" t="s">
        <v>3933</v>
      </c>
      <c r="C184" s="0" t="s">
        <v>3934</v>
      </c>
      <c r="D184" s="0" t="s">
        <v>3936</v>
      </c>
      <c r="E184" s="0" t="s">
        <v>3937</v>
      </c>
      <c r="F184" s="0" t="s">
        <v>3938</v>
      </c>
      <c r="G184" s="0" t="s">
        <v>3939</v>
      </c>
    </row>
    <row customHeight="1" ht="11.25">
      <c r="A185" s="0" t="s">
        <v>14</v>
      </c>
      <c r="B185" s="0" t="s">
        <v>3933</v>
      </c>
      <c r="C185" s="0" t="s">
        <v>3934</v>
      </c>
      <c r="D185" s="0" t="s">
        <v>3940</v>
      </c>
      <c r="E185" s="0" t="s">
        <v>3941</v>
      </c>
      <c r="F185" s="0" t="s">
        <v>3457</v>
      </c>
      <c r="G185" s="0" t="s">
        <v>3942</v>
      </c>
    </row>
    <row customHeight="1" ht="11.25">
      <c r="A186" s="0" t="s">
        <v>14</v>
      </c>
      <c r="B186" s="0" t="s">
        <v>3933</v>
      </c>
      <c r="C186" s="0" t="s">
        <v>3934</v>
      </c>
      <c r="D186" s="0" t="s">
        <v>3747</v>
      </c>
      <c r="E186" s="0" t="s">
        <v>3943</v>
      </c>
      <c r="F186" s="0" t="s">
        <v>3457</v>
      </c>
      <c r="G186" s="0" t="s">
        <v>3944</v>
      </c>
    </row>
    <row customHeight="1" ht="11.25">
      <c r="A187" s="0" t="s">
        <v>14</v>
      </c>
      <c r="B187" s="0" t="s">
        <v>3933</v>
      </c>
      <c r="C187" s="0" t="s">
        <v>3934</v>
      </c>
      <c r="D187" s="0" t="s">
        <v>3945</v>
      </c>
      <c r="E187" s="0" t="s">
        <v>3946</v>
      </c>
      <c r="F187" s="0" t="s">
        <v>3457</v>
      </c>
      <c r="G187" s="0" t="s">
        <v>3947</v>
      </c>
    </row>
    <row customHeight="1" ht="11.25">
      <c r="A188" s="0" t="s">
        <v>14</v>
      </c>
      <c r="B188" s="0" t="s">
        <v>3933</v>
      </c>
      <c r="C188" s="0" t="s">
        <v>3934</v>
      </c>
      <c r="D188" s="0" t="s">
        <v>3948</v>
      </c>
      <c r="E188" s="0" t="s">
        <v>3949</v>
      </c>
      <c r="F188" s="0" t="s">
        <v>3457</v>
      </c>
      <c r="G188" s="0" t="s">
        <v>3950</v>
      </c>
    </row>
    <row customHeight="1" ht="11.25">
      <c r="A189" s="0" t="s">
        <v>14</v>
      </c>
      <c r="B189" s="0" t="s">
        <v>3933</v>
      </c>
      <c r="C189" s="0" t="s">
        <v>3934</v>
      </c>
      <c r="D189" s="0" t="s">
        <v>3951</v>
      </c>
      <c r="E189" s="0" t="s">
        <v>3952</v>
      </c>
      <c r="F189" s="0" t="s">
        <v>3457</v>
      </c>
      <c r="G189" s="0" t="s">
        <v>3953</v>
      </c>
    </row>
    <row customHeight="1" ht="11.25">
      <c r="A190" s="0" t="s">
        <v>14</v>
      </c>
      <c r="B190" s="0" t="s">
        <v>3933</v>
      </c>
      <c r="C190" s="0" t="s">
        <v>3934</v>
      </c>
      <c r="D190" s="0" t="s">
        <v>3954</v>
      </c>
      <c r="E190" s="0" t="s">
        <v>3955</v>
      </c>
      <c r="F190" s="0" t="s">
        <v>3457</v>
      </c>
      <c r="G190" s="0" t="s">
        <v>3956</v>
      </c>
    </row>
    <row customHeight="1" ht="11.25">
      <c r="A191" s="0" t="s">
        <v>14</v>
      </c>
      <c r="B191" s="0" t="s">
        <v>3933</v>
      </c>
      <c r="C191" s="0" t="s">
        <v>3934</v>
      </c>
      <c r="D191" s="0" t="s">
        <v>3957</v>
      </c>
      <c r="E191" s="0" t="s">
        <v>3958</v>
      </c>
      <c r="F191" s="0" t="s">
        <v>3457</v>
      </c>
      <c r="G191" s="0" t="s">
        <v>3959</v>
      </c>
    </row>
    <row customHeight="1" ht="11.25">
      <c r="A192" s="0" t="s">
        <v>14</v>
      </c>
      <c r="B192" s="0" t="s">
        <v>3933</v>
      </c>
      <c r="C192" s="0" t="s">
        <v>3934</v>
      </c>
      <c r="D192" s="0" t="s">
        <v>3960</v>
      </c>
      <c r="E192" s="0" t="s">
        <v>3961</v>
      </c>
      <c r="F192" s="0" t="s">
        <v>3457</v>
      </c>
      <c r="G192" s="0" t="s">
        <v>3962</v>
      </c>
    </row>
    <row customHeight="1" ht="11.25">
      <c r="A193" s="0" t="s">
        <v>14</v>
      </c>
      <c r="B193" s="0" t="s">
        <v>3963</v>
      </c>
      <c r="C193" s="0" t="s">
        <v>3964</v>
      </c>
      <c r="D193" s="0" t="s">
        <v>3963</v>
      </c>
      <c r="E193" s="0" t="s">
        <v>3964</v>
      </c>
      <c r="F193" s="0" t="s">
        <v>3454</v>
      </c>
      <c r="G193" s="0" t="s">
        <v>3965</v>
      </c>
    </row>
    <row customHeight="1" ht="11.25">
      <c r="A194" s="0" t="s">
        <v>14</v>
      </c>
      <c r="B194" s="0" t="s">
        <v>3963</v>
      </c>
      <c r="C194" s="0" t="s">
        <v>3964</v>
      </c>
      <c r="D194" s="0" t="s">
        <v>3966</v>
      </c>
      <c r="E194" s="0" t="s">
        <v>3967</v>
      </c>
      <c r="F194" s="0" t="s">
        <v>3457</v>
      </c>
      <c r="G194" s="0" t="s">
        <v>3968</v>
      </c>
    </row>
    <row customHeight="1" ht="11.25">
      <c r="A195" s="0" t="s">
        <v>14</v>
      </c>
      <c r="B195" s="0" t="s">
        <v>3963</v>
      </c>
      <c r="C195" s="0" t="s">
        <v>3964</v>
      </c>
      <c r="D195" s="0" t="s">
        <v>3969</v>
      </c>
      <c r="E195" s="0" t="s">
        <v>3970</v>
      </c>
      <c r="F195" s="0" t="s">
        <v>3457</v>
      </c>
      <c r="G195" s="0" t="s">
        <v>3971</v>
      </c>
    </row>
    <row customHeight="1" ht="11.25">
      <c r="A196" s="0" t="s">
        <v>14</v>
      </c>
      <c r="B196" s="0" t="s">
        <v>3963</v>
      </c>
      <c r="C196" s="0" t="s">
        <v>3964</v>
      </c>
      <c r="D196" s="0" t="s">
        <v>3972</v>
      </c>
      <c r="E196" s="0" t="s">
        <v>3973</v>
      </c>
      <c r="F196" s="0" t="s">
        <v>3457</v>
      </c>
      <c r="G196" s="0" t="s">
        <v>3974</v>
      </c>
    </row>
    <row customHeight="1" ht="11.25">
      <c r="A197" s="0" t="s">
        <v>14</v>
      </c>
      <c r="B197" s="0" t="s">
        <v>3963</v>
      </c>
      <c r="C197" s="0" t="s">
        <v>3964</v>
      </c>
      <c r="D197" s="0" t="s">
        <v>3975</v>
      </c>
      <c r="E197" s="0" t="s">
        <v>3976</v>
      </c>
      <c r="F197" s="0" t="s">
        <v>3457</v>
      </c>
      <c r="G197" s="0" t="s">
        <v>3977</v>
      </c>
    </row>
    <row customHeight="1" ht="11.25">
      <c r="A198" s="0" t="s">
        <v>14</v>
      </c>
      <c r="B198" s="0" t="s">
        <v>3963</v>
      </c>
      <c r="C198" s="0" t="s">
        <v>3964</v>
      </c>
      <c r="D198" s="0" t="s">
        <v>3978</v>
      </c>
      <c r="E198" s="0" t="s">
        <v>3979</v>
      </c>
      <c r="F198" s="0" t="s">
        <v>3457</v>
      </c>
      <c r="G198" s="0" t="s">
        <v>3980</v>
      </c>
    </row>
    <row customHeight="1" ht="11.25">
      <c r="A199" s="0" t="s">
        <v>14</v>
      </c>
      <c r="B199" s="0" t="s">
        <v>3963</v>
      </c>
      <c r="C199" s="0" t="s">
        <v>3964</v>
      </c>
      <c r="D199" s="0" t="s">
        <v>3981</v>
      </c>
      <c r="E199" s="0" t="s">
        <v>3982</v>
      </c>
      <c r="F199" s="0" t="s">
        <v>3457</v>
      </c>
      <c r="G199" s="0" t="s">
        <v>3983</v>
      </c>
    </row>
    <row customHeight="1" ht="11.25">
      <c r="A200" s="0" t="s">
        <v>14</v>
      </c>
      <c r="B200" s="0" t="s">
        <v>3963</v>
      </c>
      <c r="C200" s="0" t="s">
        <v>3964</v>
      </c>
      <c r="D200" s="0" t="s">
        <v>3984</v>
      </c>
      <c r="E200" s="0" t="s">
        <v>3985</v>
      </c>
      <c r="F200" s="0" t="s">
        <v>3457</v>
      </c>
      <c r="G200" s="0" t="s">
        <v>3986</v>
      </c>
    </row>
    <row customHeight="1" ht="11.25">
      <c r="A201" s="0" t="s">
        <v>14</v>
      </c>
      <c r="B201" s="0" t="s">
        <v>3963</v>
      </c>
      <c r="C201" s="0" t="s">
        <v>3964</v>
      </c>
      <c r="D201" s="0" t="s">
        <v>3987</v>
      </c>
      <c r="E201" s="0" t="s">
        <v>3988</v>
      </c>
      <c r="F201" s="0" t="s">
        <v>3457</v>
      </c>
      <c r="G201" s="0" t="s">
        <v>3989</v>
      </c>
    </row>
    <row customHeight="1" ht="11.25">
      <c r="A202" s="0" t="s">
        <v>14</v>
      </c>
      <c r="B202" s="0" t="s">
        <v>3990</v>
      </c>
      <c r="C202" s="0" t="s">
        <v>3991</v>
      </c>
      <c r="D202" s="0" t="s">
        <v>3990</v>
      </c>
      <c r="E202" s="0" t="s">
        <v>3991</v>
      </c>
      <c r="F202" s="0" t="s">
        <v>3454</v>
      </c>
      <c r="G202" s="0" t="s">
        <v>3992</v>
      </c>
    </row>
    <row customHeight="1" ht="11.25">
      <c r="A203" s="0" t="s">
        <v>14</v>
      </c>
      <c r="B203" s="0" t="s">
        <v>3990</v>
      </c>
      <c r="C203" s="0" t="s">
        <v>3991</v>
      </c>
      <c r="D203" s="0" t="s">
        <v>3993</v>
      </c>
      <c r="E203" s="0" t="s">
        <v>3994</v>
      </c>
      <c r="F203" s="0" t="s">
        <v>3457</v>
      </c>
      <c r="G203" s="0" t="s">
        <v>3995</v>
      </c>
    </row>
    <row customHeight="1" ht="11.25">
      <c r="A204" s="0" t="s">
        <v>14</v>
      </c>
      <c r="B204" s="0" t="s">
        <v>3990</v>
      </c>
      <c r="C204" s="0" t="s">
        <v>3991</v>
      </c>
      <c r="D204" s="0" t="s">
        <v>3996</v>
      </c>
      <c r="E204" s="0" t="s">
        <v>3997</v>
      </c>
      <c r="F204" s="0" t="s">
        <v>3457</v>
      </c>
      <c r="G204" s="0" t="s">
        <v>3998</v>
      </c>
    </row>
    <row customHeight="1" ht="11.25">
      <c r="A205" s="0" t="s">
        <v>14</v>
      </c>
      <c r="B205" s="0" t="s">
        <v>3990</v>
      </c>
      <c r="C205" s="0" t="s">
        <v>3991</v>
      </c>
      <c r="D205" s="0" t="s">
        <v>3999</v>
      </c>
      <c r="E205" s="0" t="s">
        <v>4000</v>
      </c>
      <c r="F205" s="0" t="s">
        <v>3457</v>
      </c>
      <c r="G205" s="0" t="s">
        <v>4001</v>
      </c>
    </row>
    <row customHeight="1" ht="11.25">
      <c r="A206" s="0" t="s">
        <v>14</v>
      </c>
      <c r="B206" s="0" t="s">
        <v>3990</v>
      </c>
      <c r="C206" s="0" t="s">
        <v>3991</v>
      </c>
      <c r="D206" s="0" t="s">
        <v>4002</v>
      </c>
      <c r="E206" s="0" t="s">
        <v>4003</v>
      </c>
      <c r="F206" s="0" t="s">
        <v>3457</v>
      </c>
      <c r="G206" s="0" t="s">
        <v>4004</v>
      </c>
    </row>
    <row customHeight="1" ht="11.25">
      <c r="A207" s="0" t="s">
        <v>14</v>
      </c>
      <c r="B207" s="0" t="s">
        <v>3990</v>
      </c>
      <c r="C207" s="0" t="s">
        <v>3991</v>
      </c>
      <c r="D207" s="0" t="s">
        <v>4005</v>
      </c>
      <c r="E207" s="0" t="s">
        <v>4006</v>
      </c>
      <c r="F207" s="0" t="s">
        <v>3457</v>
      </c>
      <c r="G207" s="0" t="s">
        <v>4007</v>
      </c>
    </row>
    <row customHeight="1" ht="11.25">
      <c r="A208" s="0" t="s">
        <v>14</v>
      </c>
      <c r="B208" s="0" t="s">
        <v>3990</v>
      </c>
      <c r="C208" s="0" t="s">
        <v>3991</v>
      </c>
      <c r="D208" s="0" t="s">
        <v>4008</v>
      </c>
      <c r="E208" s="0" t="s">
        <v>4009</v>
      </c>
      <c r="F208" s="0" t="s">
        <v>3457</v>
      </c>
      <c r="G208" s="0" t="s">
        <v>4010</v>
      </c>
    </row>
    <row customHeight="1" ht="11.25">
      <c r="A209" s="0" t="s">
        <v>14</v>
      </c>
      <c r="B209" s="0" t="s">
        <v>3990</v>
      </c>
      <c r="C209" s="0" t="s">
        <v>3991</v>
      </c>
      <c r="D209" s="0" t="s">
        <v>4011</v>
      </c>
      <c r="E209" s="0" t="s">
        <v>4012</v>
      </c>
      <c r="F209" s="0" t="s">
        <v>3457</v>
      </c>
      <c r="G209" s="0" t="s">
        <v>4013</v>
      </c>
    </row>
    <row customHeight="1" ht="11.25">
      <c r="A210" s="0" t="s">
        <v>14</v>
      </c>
      <c r="B210" s="0" t="s">
        <v>3990</v>
      </c>
      <c r="C210" s="0" t="s">
        <v>3991</v>
      </c>
      <c r="D210" s="0" t="s">
        <v>4014</v>
      </c>
      <c r="E210" s="0" t="s">
        <v>4015</v>
      </c>
      <c r="F210" s="0" t="s">
        <v>3457</v>
      </c>
      <c r="G210" s="0" t="s">
        <v>4016</v>
      </c>
    </row>
    <row customHeight="1" ht="11.25">
      <c r="A211" s="0" t="s">
        <v>14</v>
      </c>
      <c r="B211" s="0" t="s">
        <v>3990</v>
      </c>
      <c r="C211" s="0" t="s">
        <v>3991</v>
      </c>
      <c r="D211" s="0" t="s">
        <v>4017</v>
      </c>
      <c r="E211" s="0" t="s">
        <v>4018</v>
      </c>
      <c r="F211" s="0" t="s">
        <v>3457</v>
      </c>
      <c r="G211" s="0" t="s">
        <v>4019</v>
      </c>
    </row>
    <row customHeight="1" ht="11.25">
      <c r="A212" s="0" t="s">
        <v>14</v>
      </c>
      <c r="B212" s="0" t="s">
        <v>3990</v>
      </c>
      <c r="C212" s="0" t="s">
        <v>3991</v>
      </c>
      <c r="D212" s="0" t="s">
        <v>4020</v>
      </c>
      <c r="E212" s="0" t="s">
        <v>4021</v>
      </c>
      <c r="F212" s="0" t="s">
        <v>3457</v>
      </c>
      <c r="G212" s="0" t="s">
        <v>4022</v>
      </c>
    </row>
    <row customHeight="1" ht="11.25">
      <c r="A213" s="0" t="s">
        <v>14</v>
      </c>
      <c r="B213" s="0" t="s">
        <v>3990</v>
      </c>
      <c r="C213" s="0" t="s">
        <v>3991</v>
      </c>
      <c r="D213" s="0" t="s">
        <v>4023</v>
      </c>
      <c r="E213" s="0" t="s">
        <v>4024</v>
      </c>
      <c r="F213" s="0" t="s">
        <v>3457</v>
      </c>
      <c r="G213" s="0" t="s">
        <v>4025</v>
      </c>
    </row>
    <row customHeight="1" ht="11.25">
      <c r="A214" s="0" t="s">
        <v>14</v>
      </c>
      <c r="B214" s="0" t="s">
        <v>3990</v>
      </c>
      <c r="C214" s="0" t="s">
        <v>3991</v>
      </c>
      <c r="D214" s="0" t="s">
        <v>4026</v>
      </c>
      <c r="E214" s="0" t="s">
        <v>4027</v>
      </c>
      <c r="F214" s="0" t="s">
        <v>3457</v>
      </c>
      <c r="G214" s="0" t="s">
        <v>4028</v>
      </c>
    </row>
    <row customHeight="1" ht="11.25">
      <c r="A215" s="0" t="s">
        <v>14</v>
      </c>
      <c r="B215" s="0" t="s">
        <v>3990</v>
      </c>
      <c r="C215" s="0" t="s">
        <v>3991</v>
      </c>
      <c r="D215" s="0" t="s">
        <v>4029</v>
      </c>
      <c r="E215" s="0" t="s">
        <v>4030</v>
      </c>
      <c r="F215" s="0" t="s">
        <v>3457</v>
      </c>
      <c r="G215" s="0" t="s">
        <v>4031</v>
      </c>
    </row>
    <row customHeight="1" ht="11.25">
      <c r="A216" s="0" t="s">
        <v>14</v>
      </c>
      <c r="B216" s="0" t="s">
        <v>3990</v>
      </c>
      <c r="C216" s="0" t="s">
        <v>3991</v>
      </c>
      <c r="D216" s="0" t="s">
        <v>4032</v>
      </c>
      <c r="E216" s="0" t="s">
        <v>4033</v>
      </c>
      <c r="F216" s="0" t="s">
        <v>3457</v>
      </c>
      <c r="G216" s="0" t="s">
        <v>4034</v>
      </c>
    </row>
    <row customHeight="1" ht="11.25">
      <c r="A217" s="0" t="s">
        <v>14</v>
      </c>
      <c r="B217" s="0" t="s">
        <v>3990</v>
      </c>
      <c r="C217" s="0" t="s">
        <v>3991</v>
      </c>
      <c r="D217" s="0" t="s">
        <v>4035</v>
      </c>
      <c r="E217" s="0" t="s">
        <v>4036</v>
      </c>
      <c r="F217" s="0" t="s">
        <v>3457</v>
      </c>
      <c r="G217" s="0" t="s">
        <v>4037</v>
      </c>
    </row>
    <row customHeight="1" ht="11.25">
      <c r="A218" s="0" t="s">
        <v>14</v>
      </c>
      <c r="B218" s="0" t="s">
        <v>4038</v>
      </c>
      <c r="C218" s="0" t="s">
        <v>4039</v>
      </c>
      <c r="D218" s="0" t="s">
        <v>4038</v>
      </c>
      <c r="E218" s="0" t="s">
        <v>4039</v>
      </c>
      <c r="F218" s="0" t="s">
        <v>3454</v>
      </c>
      <c r="G218" s="0" t="s">
        <v>4040</v>
      </c>
    </row>
    <row customHeight="1" ht="11.25">
      <c r="A219" s="0" t="s">
        <v>14</v>
      </c>
      <c r="B219" s="0" t="s">
        <v>4038</v>
      </c>
      <c r="C219" s="0" t="s">
        <v>4039</v>
      </c>
      <c r="D219" s="0" t="s">
        <v>4041</v>
      </c>
      <c r="E219" s="0" t="s">
        <v>4042</v>
      </c>
      <c r="F219" s="0" t="s">
        <v>3457</v>
      </c>
      <c r="G219" s="0" t="s">
        <v>4043</v>
      </c>
    </row>
    <row customHeight="1" ht="11.25">
      <c r="A220" s="0" t="s">
        <v>14</v>
      </c>
      <c r="B220" s="0" t="s">
        <v>4038</v>
      </c>
      <c r="C220" s="0" t="s">
        <v>4039</v>
      </c>
      <c r="D220" s="0" t="s">
        <v>4044</v>
      </c>
      <c r="E220" s="0" t="s">
        <v>4045</v>
      </c>
      <c r="F220" s="0" t="s">
        <v>3457</v>
      </c>
      <c r="G220" s="0" t="s">
        <v>4046</v>
      </c>
    </row>
    <row customHeight="1" ht="11.25">
      <c r="A221" s="0" t="s">
        <v>14</v>
      </c>
      <c r="B221" s="0" t="s">
        <v>4038</v>
      </c>
      <c r="C221" s="0" t="s">
        <v>4039</v>
      </c>
      <c r="D221" s="0" t="s">
        <v>4047</v>
      </c>
      <c r="E221" s="0" t="s">
        <v>4048</v>
      </c>
      <c r="F221" s="0" t="s">
        <v>3457</v>
      </c>
      <c r="G221" s="0" t="s">
        <v>4049</v>
      </c>
    </row>
    <row customHeight="1" ht="11.25">
      <c r="A222" s="0" t="s">
        <v>14</v>
      </c>
      <c r="B222" s="0" t="s">
        <v>4038</v>
      </c>
      <c r="C222" s="0" t="s">
        <v>4039</v>
      </c>
      <c r="D222" s="0" t="s">
        <v>4050</v>
      </c>
      <c r="E222" s="0" t="s">
        <v>4051</v>
      </c>
      <c r="F222" s="0" t="s">
        <v>3457</v>
      </c>
      <c r="G222" s="0" t="s">
        <v>4052</v>
      </c>
    </row>
    <row customHeight="1" ht="11.25">
      <c r="A223" s="0" t="s">
        <v>14</v>
      </c>
      <c r="B223" s="0" t="s">
        <v>4038</v>
      </c>
      <c r="C223" s="0" t="s">
        <v>4039</v>
      </c>
      <c r="D223" s="0" t="s">
        <v>4053</v>
      </c>
      <c r="E223" s="0" t="s">
        <v>4054</v>
      </c>
      <c r="F223" s="0" t="s">
        <v>3457</v>
      </c>
      <c r="G223" s="0" t="s">
        <v>4055</v>
      </c>
    </row>
    <row customHeight="1" ht="11.25">
      <c r="A224" s="0" t="s">
        <v>14</v>
      </c>
      <c r="B224" s="0" t="s">
        <v>4038</v>
      </c>
      <c r="C224" s="0" t="s">
        <v>4039</v>
      </c>
      <c r="D224" s="0" t="s">
        <v>4056</v>
      </c>
      <c r="E224" s="0" t="s">
        <v>4057</v>
      </c>
      <c r="F224" s="0" t="s">
        <v>3457</v>
      </c>
      <c r="G224" s="0" t="s">
        <v>4058</v>
      </c>
    </row>
    <row customHeight="1" ht="11.25">
      <c r="A225" s="0" t="s">
        <v>14</v>
      </c>
      <c r="B225" s="0" t="s">
        <v>4038</v>
      </c>
      <c r="C225" s="0" t="s">
        <v>4039</v>
      </c>
      <c r="D225" s="0" t="s">
        <v>4059</v>
      </c>
      <c r="E225" s="0" t="s">
        <v>4060</v>
      </c>
      <c r="F225" s="0" t="s">
        <v>3457</v>
      </c>
      <c r="G225" s="0" t="s">
        <v>4061</v>
      </c>
    </row>
    <row customHeight="1" ht="11.25">
      <c r="A226" s="0" t="s">
        <v>14</v>
      </c>
      <c r="B226" s="0" t="s">
        <v>4062</v>
      </c>
      <c r="C226" s="0" t="s">
        <v>4063</v>
      </c>
      <c r="D226" s="0" t="s">
        <v>4062</v>
      </c>
      <c r="E226" s="0" t="s">
        <v>4063</v>
      </c>
      <c r="F226" s="0" t="s">
        <v>3454</v>
      </c>
      <c r="G226" s="0" t="s">
        <v>4064</v>
      </c>
    </row>
    <row customHeight="1" ht="11.25">
      <c r="A227" s="0" t="s">
        <v>14</v>
      </c>
      <c r="B227" s="0" t="s">
        <v>4062</v>
      </c>
      <c r="C227" s="0" t="s">
        <v>4063</v>
      </c>
      <c r="D227" s="0" t="s">
        <v>4065</v>
      </c>
      <c r="E227" s="0" t="s">
        <v>4066</v>
      </c>
      <c r="F227" s="0" t="s">
        <v>3470</v>
      </c>
      <c r="G227" s="0" t="s">
        <v>4067</v>
      </c>
    </row>
    <row customHeight="1" ht="11.25">
      <c r="A228" s="0" t="s">
        <v>14</v>
      </c>
      <c r="B228" s="0" t="s">
        <v>4062</v>
      </c>
      <c r="C228" s="0" t="s">
        <v>4063</v>
      </c>
      <c r="D228" s="0" t="s">
        <v>4068</v>
      </c>
      <c r="E228" s="0" t="s">
        <v>4069</v>
      </c>
      <c r="F228" s="0" t="s">
        <v>3457</v>
      </c>
      <c r="G228" s="0" t="s">
        <v>4070</v>
      </c>
    </row>
    <row customHeight="1" ht="11.25">
      <c r="A229" s="0" t="s">
        <v>14</v>
      </c>
      <c r="B229" s="0" t="s">
        <v>4062</v>
      </c>
      <c r="C229" s="0" t="s">
        <v>4063</v>
      </c>
      <c r="D229" s="0" t="s">
        <v>4071</v>
      </c>
      <c r="E229" s="0" t="s">
        <v>4072</v>
      </c>
      <c r="F229" s="0" t="s">
        <v>3457</v>
      </c>
      <c r="G229" s="0" t="s">
        <v>4073</v>
      </c>
    </row>
    <row customHeight="1" ht="11.25">
      <c r="A230" s="0" t="s">
        <v>14</v>
      </c>
      <c r="B230" s="0" t="s">
        <v>4062</v>
      </c>
      <c r="C230" s="0" t="s">
        <v>4063</v>
      </c>
      <c r="D230" s="0" t="s">
        <v>4074</v>
      </c>
      <c r="E230" s="0" t="s">
        <v>4075</v>
      </c>
      <c r="F230" s="0" t="s">
        <v>3457</v>
      </c>
      <c r="G230" s="0" t="s">
        <v>4076</v>
      </c>
    </row>
    <row customHeight="1" ht="11.25">
      <c r="A231" s="0" t="s">
        <v>14</v>
      </c>
      <c r="B231" s="0" t="s">
        <v>4062</v>
      </c>
      <c r="C231" s="0" t="s">
        <v>4063</v>
      </c>
      <c r="D231" s="0" t="s">
        <v>4077</v>
      </c>
      <c r="E231" s="0" t="s">
        <v>4078</v>
      </c>
      <c r="F231" s="0" t="s">
        <v>3457</v>
      </c>
      <c r="G231" s="0" t="s">
        <v>4079</v>
      </c>
    </row>
    <row customHeight="1" ht="11.25">
      <c r="A232" s="0" t="s">
        <v>14</v>
      </c>
      <c r="B232" s="0" t="s">
        <v>4062</v>
      </c>
      <c r="C232" s="0" t="s">
        <v>4063</v>
      </c>
      <c r="D232" s="0" t="s">
        <v>4080</v>
      </c>
      <c r="E232" s="0" t="s">
        <v>4081</v>
      </c>
      <c r="F232" s="0" t="s">
        <v>3457</v>
      </c>
      <c r="G232" s="0" t="s">
        <v>4082</v>
      </c>
    </row>
    <row customHeight="1" ht="11.25">
      <c r="A233" s="0" t="s">
        <v>14</v>
      </c>
      <c r="B233" s="0" t="s">
        <v>4062</v>
      </c>
      <c r="C233" s="0" t="s">
        <v>4063</v>
      </c>
      <c r="D233" s="0" t="s">
        <v>4083</v>
      </c>
      <c r="E233" s="0" t="s">
        <v>4084</v>
      </c>
      <c r="F233" s="0" t="s">
        <v>3457</v>
      </c>
      <c r="G233" s="0" t="s">
        <v>4085</v>
      </c>
    </row>
    <row customHeight="1" ht="11.25">
      <c r="A234" s="0" t="s">
        <v>14</v>
      </c>
      <c r="B234" s="0" t="s">
        <v>4062</v>
      </c>
      <c r="C234" s="0" t="s">
        <v>4063</v>
      </c>
      <c r="D234" s="0" t="s">
        <v>4086</v>
      </c>
      <c r="E234" s="0" t="s">
        <v>4087</v>
      </c>
      <c r="F234" s="0" t="s">
        <v>3457</v>
      </c>
      <c r="G234" s="0" t="s">
        <v>4088</v>
      </c>
    </row>
    <row customHeight="1" ht="11.25">
      <c r="A235" s="0" t="s">
        <v>14</v>
      </c>
      <c r="B235" s="0" t="s">
        <v>4062</v>
      </c>
      <c r="C235" s="0" t="s">
        <v>4063</v>
      </c>
      <c r="D235" s="0" t="s">
        <v>4089</v>
      </c>
      <c r="E235" s="0" t="s">
        <v>4090</v>
      </c>
      <c r="F235" s="0" t="s">
        <v>3457</v>
      </c>
      <c r="G235" s="0" t="s">
        <v>4091</v>
      </c>
    </row>
    <row customHeight="1" ht="11.25">
      <c r="A236" s="0" t="s">
        <v>14</v>
      </c>
      <c r="B236" s="0" t="s">
        <v>4062</v>
      </c>
      <c r="C236" s="0" t="s">
        <v>4063</v>
      </c>
      <c r="D236" s="0" t="s">
        <v>4092</v>
      </c>
      <c r="E236" s="0" t="s">
        <v>4093</v>
      </c>
      <c r="F236" s="0" t="s">
        <v>3457</v>
      </c>
      <c r="G236" s="0" t="s">
        <v>4094</v>
      </c>
    </row>
    <row customHeight="1" ht="11.25">
      <c r="A237" s="0" t="s">
        <v>14</v>
      </c>
      <c r="B237" s="0" t="s">
        <v>4062</v>
      </c>
      <c r="C237" s="0" t="s">
        <v>4063</v>
      </c>
      <c r="D237" s="0" t="s">
        <v>4095</v>
      </c>
      <c r="E237" s="0" t="s">
        <v>4096</v>
      </c>
      <c r="F237" s="0" t="s">
        <v>3457</v>
      </c>
      <c r="G237" s="0" t="s">
        <v>4097</v>
      </c>
    </row>
    <row customHeight="1" ht="11.25">
      <c r="A238" s="0" t="s">
        <v>14</v>
      </c>
      <c r="B238" s="0" t="s">
        <v>4062</v>
      </c>
      <c r="C238" s="0" t="s">
        <v>4063</v>
      </c>
      <c r="D238" s="0" t="s">
        <v>4098</v>
      </c>
      <c r="E238" s="0" t="s">
        <v>4099</v>
      </c>
      <c r="F238" s="0" t="s">
        <v>3457</v>
      </c>
      <c r="G238" s="0" t="s">
        <v>4100</v>
      </c>
    </row>
    <row customHeight="1" ht="11.25">
      <c r="A239" s="0" t="s">
        <v>14</v>
      </c>
      <c r="B239" s="0" t="s">
        <v>4062</v>
      </c>
      <c r="C239" s="0" t="s">
        <v>4063</v>
      </c>
      <c r="D239" s="0" t="s">
        <v>4101</v>
      </c>
      <c r="E239" s="0" t="s">
        <v>4102</v>
      </c>
      <c r="F239" s="0" t="s">
        <v>3457</v>
      </c>
      <c r="G239" s="0" t="s">
        <v>4103</v>
      </c>
    </row>
    <row customHeight="1" ht="11.25">
      <c r="A240" s="0" t="s">
        <v>14</v>
      </c>
      <c r="B240" s="0" t="s">
        <v>4062</v>
      </c>
      <c r="C240" s="0" t="s">
        <v>4063</v>
      </c>
      <c r="D240" s="0" t="s">
        <v>4104</v>
      </c>
      <c r="E240" s="0" t="s">
        <v>4105</v>
      </c>
      <c r="F240" s="0" t="s">
        <v>3457</v>
      </c>
      <c r="G240" s="0" t="s">
        <v>4106</v>
      </c>
    </row>
    <row customHeight="1" ht="11.25">
      <c r="A241" s="0" t="s">
        <v>14</v>
      </c>
      <c r="B241" s="0" t="s">
        <v>4062</v>
      </c>
      <c r="C241" s="0" t="s">
        <v>4063</v>
      </c>
      <c r="D241" s="0" t="s">
        <v>4107</v>
      </c>
      <c r="E241" s="0" t="s">
        <v>4108</v>
      </c>
      <c r="F241" s="0" t="s">
        <v>3457</v>
      </c>
      <c r="G241" s="0" t="s">
        <v>4109</v>
      </c>
    </row>
    <row customHeight="1" ht="11.25">
      <c r="A242" s="0" t="s">
        <v>14</v>
      </c>
      <c r="B242" s="0" t="s">
        <v>4062</v>
      </c>
      <c r="C242" s="0" t="s">
        <v>4063</v>
      </c>
      <c r="D242" s="0" t="s">
        <v>4110</v>
      </c>
      <c r="E242" s="0" t="s">
        <v>4111</v>
      </c>
      <c r="F242" s="0" t="s">
        <v>3457</v>
      </c>
      <c r="G242" s="0" t="s">
        <v>4112</v>
      </c>
    </row>
    <row customHeight="1" ht="11.25">
      <c r="A243" s="0" t="s">
        <v>14</v>
      </c>
      <c r="B243" s="0" t="s">
        <v>4062</v>
      </c>
      <c r="C243" s="0" t="s">
        <v>4063</v>
      </c>
      <c r="D243" s="0" t="s">
        <v>3735</v>
      </c>
      <c r="E243" s="0" t="s">
        <v>4113</v>
      </c>
      <c r="F243" s="0" t="s">
        <v>3457</v>
      </c>
      <c r="G243" s="0" t="s">
        <v>4114</v>
      </c>
    </row>
    <row customHeight="1" ht="11.25">
      <c r="A244" s="0" t="s">
        <v>14</v>
      </c>
      <c r="B244" s="0" t="s">
        <v>4115</v>
      </c>
      <c r="C244" s="0" t="s">
        <v>4116</v>
      </c>
      <c r="D244" s="0" t="s">
        <v>4115</v>
      </c>
      <c r="E244" s="0" t="s">
        <v>4116</v>
      </c>
      <c r="F244" s="0" t="s">
        <v>3454</v>
      </c>
      <c r="G244" s="0" t="s">
        <v>4117</v>
      </c>
    </row>
    <row customHeight="1" ht="11.25">
      <c r="A245" s="0" t="s">
        <v>14</v>
      </c>
      <c r="B245" s="0" t="s">
        <v>4115</v>
      </c>
      <c r="C245" s="0" t="s">
        <v>4116</v>
      </c>
      <c r="D245" s="0" t="s">
        <v>3509</v>
      </c>
      <c r="E245" s="0" t="s">
        <v>4118</v>
      </c>
      <c r="F245" s="0" t="s">
        <v>3457</v>
      </c>
      <c r="G245" s="0" t="s">
        <v>4119</v>
      </c>
    </row>
    <row customHeight="1" ht="11.25">
      <c r="A246" s="0" t="s">
        <v>14</v>
      </c>
      <c r="B246" s="0" t="s">
        <v>4115</v>
      </c>
      <c r="C246" s="0" t="s">
        <v>4116</v>
      </c>
      <c r="D246" s="0" t="s">
        <v>4120</v>
      </c>
      <c r="E246" s="0" t="s">
        <v>4121</v>
      </c>
      <c r="F246" s="0" t="s">
        <v>3457</v>
      </c>
      <c r="G246" s="0" t="s">
        <v>4122</v>
      </c>
    </row>
    <row customHeight="1" ht="11.25">
      <c r="A247" s="0" t="s">
        <v>14</v>
      </c>
      <c r="B247" s="0" t="s">
        <v>4115</v>
      </c>
      <c r="C247" s="0" t="s">
        <v>4116</v>
      </c>
      <c r="D247" s="0" t="s">
        <v>4123</v>
      </c>
      <c r="E247" s="0" t="s">
        <v>4124</v>
      </c>
      <c r="F247" s="0" t="s">
        <v>3457</v>
      </c>
      <c r="G247" s="0" t="s">
        <v>4125</v>
      </c>
    </row>
    <row customHeight="1" ht="11.25">
      <c r="A248" s="0" t="s">
        <v>14</v>
      </c>
      <c r="B248" s="0" t="s">
        <v>4115</v>
      </c>
      <c r="C248" s="0" t="s">
        <v>4116</v>
      </c>
      <c r="D248" s="0" t="s">
        <v>3473</v>
      </c>
      <c r="E248" s="0" t="s">
        <v>4126</v>
      </c>
      <c r="F248" s="0" t="s">
        <v>3457</v>
      </c>
      <c r="G248" s="0" t="s">
        <v>4127</v>
      </c>
    </row>
    <row customHeight="1" ht="11.25">
      <c r="A249" s="0" t="s">
        <v>14</v>
      </c>
      <c r="B249" s="0" t="s">
        <v>4115</v>
      </c>
      <c r="C249" s="0" t="s">
        <v>4116</v>
      </c>
      <c r="D249" s="0" t="s">
        <v>4128</v>
      </c>
      <c r="E249" s="0" t="s">
        <v>4129</v>
      </c>
      <c r="F249" s="0" t="s">
        <v>3457</v>
      </c>
      <c r="G249" s="0" t="s">
        <v>4130</v>
      </c>
    </row>
    <row customHeight="1" ht="11.25">
      <c r="A250" s="0" t="s">
        <v>14</v>
      </c>
      <c r="B250" s="0" t="s">
        <v>4115</v>
      </c>
      <c r="C250" s="0" t="s">
        <v>4116</v>
      </c>
      <c r="D250" s="0" t="s">
        <v>4131</v>
      </c>
      <c r="E250" s="0" t="s">
        <v>4132</v>
      </c>
      <c r="F250" s="0" t="s">
        <v>3457</v>
      </c>
      <c r="G250" s="0" t="s">
        <v>4133</v>
      </c>
    </row>
    <row customHeight="1" ht="11.25">
      <c r="A251" s="0" t="s">
        <v>14</v>
      </c>
      <c r="B251" s="0" t="s">
        <v>4115</v>
      </c>
      <c r="C251" s="0" t="s">
        <v>4116</v>
      </c>
      <c r="D251" s="0" t="s">
        <v>4134</v>
      </c>
      <c r="E251" s="0" t="s">
        <v>4135</v>
      </c>
      <c r="F251" s="0" t="s">
        <v>3457</v>
      </c>
      <c r="G251" s="0" t="s">
        <v>4136</v>
      </c>
    </row>
    <row customHeight="1" ht="11.25">
      <c r="A252" s="0" t="s">
        <v>14</v>
      </c>
      <c r="B252" s="0" t="s">
        <v>4115</v>
      </c>
      <c r="C252" s="0" t="s">
        <v>4116</v>
      </c>
      <c r="D252" s="0" t="s">
        <v>4137</v>
      </c>
      <c r="E252" s="0" t="s">
        <v>4138</v>
      </c>
      <c r="F252" s="0" t="s">
        <v>3457</v>
      </c>
      <c r="G252" s="0" t="s">
        <v>4139</v>
      </c>
    </row>
    <row customHeight="1" ht="11.25">
      <c r="A253" s="0" t="s">
        <v>14</v>
      </c>
      <c r="B253" s="0" t="s">
        <v>4115</v>
      </c>
      <c r="C253" s="0" t="s">
        <v>4116</v>
      </c>
      <c r="D253" s="0" t="s">
        <v>4140</v>
      </c>
      <c r="E253" s="0" t="s">
        <v>4141</v>
      </c>
      <c r="F253" s="0" t="s">
        <v>3457</v>
      </c>
      <c r="G253" s="0" t="s">
        <v>4142</v>
      </c>
    </row>
    <row customHeight="1" ht="11.25">
      <c r="A254" s="0" t="s">
        <v>14</v>
      </c>
      <c r="B254" s="0" t="s">
        <v>4115</v>
      </c>
      <c r="C254" s="0" t="s">
        <v>4116</v>
      </c>
      <c r="D254" s="0" t="s">
        <v>4143</v>
      </c>
      <c r="E254" s="0" t="s">
        <v>4144</v>
      </c>
      <c r="F254" s="0" t="s">
        <v>3457</v>
      </c>
      <c r="G254" s="0" t="s">
        <v>4145</v>
      </c>
    </row>
    <row customHeight="1" ht="11.25">
      <c r="A255" s="0" t="s">
        <v>14</v>
      </c>
      <c r="B255" s="0" t="s">
        <v>4115</v>
      </c>
      <c r="C255" s="0" t="s">
        <v>4116</v>
      </c>
      <c r="D255" s="0" t="s">
        <v>4146</v>
      </c>
      <c r="E255" s="0" t="s">
        <v>4147</v>
      </c>
      <c r="F255" s="0" t="s">
        <v>3457</v>
      </c>
      <c r="G255" s="0" t="s">
        <v>4148</v>
      </c>
    </row>
    <row customHeight="1" ht="11.25">
      <c r="A256" s="0" t="s">
        <v>14</v>
      </c>
      <c r="B256" s="0" t="s">
        <v>4115</v>
      </c>
      <c r="C256" s="0" t="s">
        <v>4116</v>
      </c>
      <c r="D256" s="0" t="s">
        <v>4149</v>
      </c>
      <c r="E256" s="0" t="s">
        <v>4150</v>
      </c>
      <c r="F256" s="0" t="s">
        <v>3457</v>
      </c>
      <c r="G256" s="0" t="s">
        <v>4151</v>
      </c>
    </row>
    <row customHeight="1" ht="11.25">
      <c r="A257" s="0" t="s">
        <v>14</v>
      </c>
      <c r="B257" s="0" t="s">
        <v>4115</v>
      </c>
      <c r="C257" s="0" t="s">
        <v>4116</v>
      </c>
      <c r="D257" s="0" t="s">
        <v>4152</v>
      </c>
      <c r="E257" s="0" t="s">
        <v>4153</v>
      </c>
      <c r="F257" s="0" t="s">
        <v>3457</v>
      </c>
      <c r="G257" s="0" t="s">
        <v>4154</v>
      </c>
    </row>
    <row customHeight="1" ht="11.25">
      <c r="A258" s="0" t="s">
        <v>14</v>
      </c>
      <c r="B258" s="0" t="s">
        <v>4115</v>
      </c>
      <c r="C258" s="0" t="s">
        <v>4116</v>
      </c>
      <c r="D258" s="0" t="s">
        <v>4155</v>
      </c>
      <c r="E258" s="0" t="s">
        <v>4156</v>
      </c>
      <c r="F258" s="0" t="s">
        <v>3457</v>
      </c>
      <c r="G258" s="0" t="s">
        <v>4157</v>
      </c>
    </row>
    <row customHeight="1" ht="11.25">
      <c r="A259" s="0" t="s">
        <v>14</v>
      </c>
      <c r="B259" s="0" t="s">
        <v>4115</v>
      </c>
      <c r="C259" s="0" t="s">
        <v>4116</v>
      </c>
      <c r="D259" s="0" t="s">
        <v>4158</v>
      </c>
      <c r="E259" s="0" t="s">
        <v>4159</v>
      </c>
      <c r="F259" s="0" t="s">
        <v>3457</v>
      </c>
      <c r="G259" s="0" t="s">
        <v>4160</v>
      </c>
    </row>
    <row customHeight="1" ht="11.25">
      <c r="A260" s="0" t="s">
        <v>14</v>
      </c>
      <c r="B260" s="0" t="s">
        <v>4115</v>
      </c>
      <c r="C260" s="0" t="s">
        <v>4116</v>
      </c>
      <c r="D260" s="0" t="s">
        <v>4161</v>
      </c>
      <c r="E260" s="0" t="s">
        <v>4162</v>
      </c>
      <c r="F260" s="0" t="s">
        <v>3457</v>
      </c>
      <c r="G260" s="0" t="s">
        <v>4163</v>
      </c>
    </row>
    <row customHeight="1" ht="11.25">
      <c r="A261" s="0" t="s">
        <v>14</v>
      </c>
      <c r="B261" s="0" t="s">
        <v>4115</v>
      </c>
      <c r="C261" s="0" t="s">
        <v>4116</v>
      </c>
      <c r="D261" s="0" t="s">
        <v>4164</v>
      </c>
      <c r="E261" s="0" t="s">
        <v>4165</v>
      </c>
      <c r="F261" s="0" t="s">
        <v>3457</v>
      </c>
      <c r="G261" s="0" t="s">
        <v>4166</v>
      </c>
    </row>
    <row customHeight="1" ht="11.25">
      <c r="A262" s="0" t="s">
        <v>14</v>
      </c>
      <c r="B262" s="0" t="s">
        <v>4115</v>
      </c>
      <c r="C262" s="0" t="s">
        <v>4116</v>
      </c>
      <c r="D262" s="0" t="s">
        <v>4167</v>
      </c>
      <c r="E262" s="0" t="s">
        <v>4168</v>
      </c>
      <c r="F262" s="0" t="s">
        <v>3457</v>
      </c>
      <c r="G262" s="0" t="s">
        <v>4169</v>
      </c>
    </row>
    <row customHeight="1" ht="11.25">
      <c r="A263" s="0" t="s">
        <v>14</v>
      </c>
      <c r="B263" s="0" t="s">
        <v>4115</v>
      </c>
      <c r="C263" s="0" t="s">
        <v>4116</v>
      </c>
      <c r="D263" s="0" t="s">
        <v>4170</v>
      </c>
      <c r="E263" s="0" t="s">
        <v>4171</v>
      </c>
      <c r="F263" s="0" t="s">
        <v>3457</v>
      </c>
      <c r="G263" s="0" t="s">
        <v>4172</v>
      </c>
    </row>
    <row customHeight="1" ht="11.25">
      <c r="A264" s="0" t="s">
        <v>14</v>
      </c>
      <c r="B264" s="0" t="s">
        <v>4115</v>
      </c>
      <c r="C264" s="0" t="s">
        <v>4116</v>
      </c>
      <c r="D264" s="0" t="s">
        <v>4173</v>
      </c>
      <c r="E264" s="0" t="s">
        <v>4174</v>
      </c>
      <c r="F264" s="0" t="s">
        <v>3457</v>
      </c>
      <c r="G264" s="0" t="s">
        <v>4175</v>
      </c>
    </row>
    <row customHeight="1" ht="11.25">
      <c r="A265" s="0" t="s">
        <v>14</v>
      </c>
      <c r="B265" s="0" t="s">
        <v>4115</v>
      </c>
      <c r="C265" s="0" t="s">
        <v>4116</v>
      </c>
      <c r="D265" s="0" t="s">
        <v>4176</v>
      </c>
      <c r="E265" s="0" t="s">
        <v>4177</v>
      </c>
      <c r="F265" s="0" t="s">
        <v>3457</v>
      </c>
      <c r="G265" s="0" t="s">
        <v>4178</v>
      </c>
    </row>
    <row customHeight="1" ht="11.25">
      <c r="A266" s="0" t="s">
        <v>14</v>
      </c>
      <c r="B266" s="0" t="s">
        <v>4115</v>
      </c>
      <c r="C266" s="0" t="s">
        <v>4116</v>
      </c>
      <c r="D266" s="0" t="s">
        <v>4179</v>
      </c>
      <c r="E266" s="0" t="s">
        <v>4180</v>
      </c>
      <c r="F266" s="0" t="s">
        <v>3457</v>
      </c>
      <c r="G266" s="0" t="s">
        <v>4181</v>
      </c>
    </row>
    <row customHeight="1" ht="11.25">
      <c r="A267" s="0" t="s">
        <v>14</v>
      </c>
      <c r="B267" s="0" t="s">
        <v>4115</v>
      </c>
      <c r="C267" s="0" t="s">
        <v>4116</v>
      </c>
      <c r="D267" s="0" t="s">
        <v>4182</v>
      </c>
      <c r="E267" s="0" t="s">
        <v>4183</v>
      </c>
      <c r="F267" s="0" t="s">
        <v>3457</v>
      </c>
      <c r="G267" s="0" t="s">
        <v>4184</v>
      </c>
    </row>
    <row customHeight="1" ht="11.25">
      <c r="A268" s="0" t="s">
        <v>14</v>
      </c>
      <c r="B268" s="0" t="s">
        <v>4115</v>
      </c>
      <c r="C268" s="0" t="s">
        <v>4116</v>
      </c>
      <c r="D268" s="0" t="s">
        <v>4185</v>
      </c>
      <c r="E268" s="0" t="s">
        <v>4186</v>
      </c>
      <c r="F268" s="0" t="s">
        <v>3457</v>
      </c>
      <c r="G268" s="0" t="s">
        <v>4187</v>
      </c>
    </row>
    <row customHeight="1" ht="11.25">
      <c r="A269" s="0" t="s">
        <v>14</v>
      </c>
      <c r="B269" s="0" t="s">
        <v>4188</v>
      </c>
      <c r="C269" s="0" t="s">
        <v>4189</v>
      </c>
      <c r="D269" s="0" t="s">
        <v>4188</v>
      </c>
      <c r="E269" s="0" t="s">
        <v>4189</v>
      </c>
      <c r="F269" s="0" t="s">
        <v>3454</v>
      </c>
      <c r="G269" s="0" t="s">
        <v>4190</v>
      </c>
    </row>
    <row customHeight="1" ht="11.25">
      <c r="A270" s="0" t="s">
        <v>14</v>
      </c>
      <c r="B270" s="0" t="s">
        <v>4188</v>
      </c>
      <c r="C270" s="0" t="s">
        <v>4189</v>
      </c>
      <c r="D270" s="0" t="s">
        <v>4191</v>
      </c>
      <c r="E270" s="0" t="s">
        <v>4192</v>
      </c>
      <c r="F270" s="0" t="s">
        <v>3470</v>
      </c>
      <c r="G270" s="0" t="s">
        <v>4193</v>
      </c>
    </row>
    <row customHeight="1" ht="11.25">
      <c r="A271" s="0" t="s">
        <v>14</v>
      </c>
      <c r="B271" s="0" t="s">
        <v>4188</v>
      </c>
      <c r="C271" s="0" t="s">
        <v>4189</v>
      </c>
      <c r="D271" s="0" t="s">
        <v>4194</v>
      </c>
      <c r="E271" s="0" t="s">
        <v>4195</v>
      </c>
      <c r="F271" s="0" t="s">
        <v>3470</v>
      </c>
      <c r="G271" s="0" t="s">
        <v>4196</v>
      </c>
    </row>
    <row customHeight="1" ht="11.25">
      <c r="A272" s="0" t="s">
        <v>14</v>
      </c>
      <c r="B272" s="0" t="s">
        <v>4188</v>
      </c>
      <c r="C272" s="0" t="s">
        <v>4189</v>
      </c>
      <c r="D272" s="0" t="s">
        <v>4197</v>
      </c>
      <c r="E272" s="0" t="s">
        <v>4198</v>
      </c>
      <c r="F272" s="0" t="s">
        <v>3457</v>
      </c>
      <c r="G272" s="0" t="s">
        <v>4199</v>
      </c>
    </row>
    <row customHeight="1" ht="11.25">
      <c r="A273" s="0" t="s">
        <v>14</v>
      </c>
      <c r="B273" s="0" t="s">
        <v>4188</v>
      </c>
      <c r="C273" s="0" t="s">
        <v>4189</v>
      </c>
      <c r="D273" s="0" t="s">
        <v>4200</v>
      </c>
      <c r="E273" s="0" t="s">
        <v>4201</v>
      </c>
      <c r="F273" s="0" t="s">
        <v>3457</v>
      </c>
      <c r="G273" s="0" t="s">
        <v>4202</v>
      </c>
    </row>
    <row customHeight="1" ht="11.25">
      <c r="A274" s="0" t="s">
        <v>14</v>
      </c>
      <c r="B274" s="0" t="s">
        <v>4188</v>
      </c>
      <c r="C274" s="0" t="s">
        <v>4189</v>
      </c>
      <c r="D274" s="0" t="s">
        <v>4203</v>
      </c>
      <c r="E274" s="0" t="s">
        <v>4204</v>
      </c>
      <c r="F274" s="0" t="s">
        <v>3457</v>
      </c>
      <c r="G274" s="0" t="s">
        <v>4205</v>
      </c>
    </row>
    <row customHeight="1" ht="11.25">
      <c r="A275" s="0" t="s">
        <v>14</v>
      </c>
      <c r="B275" s="0" t="s">
        <v>4188</v>
      </c>
      <c r="C275" s="0" t="s">
        <v>4189</v>
      </c>
      <c r="D275" s="0" t="s">
        <v>4206</v>
      </c>
      <c r="E275" s="0" t="s">
        <v>4207</v>
      </c>
      <c r="F275" s="0" t="s">
        <v>3457</v>
      </c>
      <c r="G275" s="0" t="s">
        <v>4208</v>
      </c>
    </row>
    <row customHeight="1" ht="11.25">
      <c r="A276" s="0" t="s">
        <v>14</v>
      </c>
      <c r="B276" s="0" t="s">
        <v>4188</v>
      </c>
      <c r="C276" s="0" t="s">
        <v>4189</v>
      </c>
      <c r="D276" s="0" t="s">
        <v>4209</v>
      </c>
      <c r="E276" s="0" t="s">
        <v>4210</v>
      </c>
      <c r="F276" s="0" t="s">
        <v>3457</v>
      </c>
      <c r="G276" s="0" t="s">
        <v>4211</v>
      </c>
    </row>
    <row customHeight="1" ht="11.25">
      <c r="A277" s="0" t="s">
        <v>14</v>
      </c>
      <c r="B277" s="0" t="s">
        <v>4188</v>
      </c>
      <c r="C277" s="0" t="s">
        <v>4189</v>
      </c>
      <c r="D277" s="0" t="s">
        <v>4212</v>
      </c>
      <c r="E277" s="0" t="s">
        <v>4213</v>
      </c>
      <c r="F277" s="0" t="s">
        <v>3457</v>
      </c>
      <c r="G277" s="0" t="s">
        <v>4214</v>
      </c>
    </row>
    <row customHeight="1" ht="11.25">
      <c r="A278" s="0" t="s">
        <v>14</v>
      </c>
      <c r="B278" s="0" t="s">
        <v>4188</v>
      </c>
      <c r="C278" s="0" t="s">
        <v>4189</v>
      </c>
      <c r="D278" s="0" t="s">
        <v>4215</v>
      </c>
      <c r="E278" s="0" t="s">
        <v>4216</v>
      </c>
      <c r="F278" s="0" t="s">
        <v>3457</v>
      </c>
      <c r="G278" s="0" t="s">
        <v>4217</v>
      </c>
    </row>
    <row customHeight="1" ht="11.25">
      <c r="A279" s="0" t="s">
        <v>14</v>
      </c>
      <c r="B279" s="0" t="s">
        <v>4188</v>
      </c>
      <c r="C279" s="0" t="s">
        <v>4189</v>
      </c>
      <c r="D279" s="0" t="s">
        <v>4218</v>
      </c>
      <c r="E279" s="0" t="s">
        <v>4219</v>
      </c>
      <c r="F279" s="0" t="s">
        <v>3457</v>
      </c>
      <c r="G279" s="0" t="s">
        <v>4220</v>
      </c>
    </row>
    <row customHeight="1" ht="11.25">
      <c r="A280" s="0" t="s">
        <v>14</v>
      </c>
      <c r="B280" s="0" t="s">
        <v>4188</v>
      </c>
      <c r="C280" s="0" t="s">
        <v>4189</v>
      </c>
      <c r="D280" s="0" t="s">
        <v>4221</v>
      </c>
      <c r="E280" s="0" t="s">
        <v>4222</v>
      </c>
      <c r="F280" s="0" t="s">
        <v>3457</v>
      </c>
      <c r="G280" s="0" t="s">
        <v>4223</v>
      </c>
    </row>
    <row customHeight="1" ht="11.25">
      <c r="A281" s="0" t="s">
        <v>14</v>
      </c>
      <c r="B281" s="0" t="s">
        <v>4188</v>
      </c>
      <c r="C281" s="0" t="s">
        <v>4189</v>
      </c>
      <c r="D281" s="0" t="s">
        <v>4224</v>
      </c>
      <c r="E281" s="0" t="s">
        <v>4225</v>
      </c>
      <c r="F281" s="0" t="s">
        <v>3457</v>
      </c>
      <c r="G281" s="0" t="s">
        <v>4226</v>
      </c>
    </row>
    <row customHeight="1" ht="11.25">
      <c r="A282" s="0" t="s">
        <v>14</v>
      </c>
      <c r="B282" s="0" t="s">
        <v>4188</v>
      </c>
      <c r="C282" s="0" t="s">
        <v>4189</v>
      </c>
      <c r="D282" s="0" t="s">
        <v>4227</v>
      </c>
      <c r="E282" s="0" t="s">
        <v>4228</v>
      </c>
      <c r="F282" s="0" t="s">
        <v>3457</v>
      </c>
      <c r="G282" s="0" t="s">
        <v>4229</v>
      </c>
    </row>
    <row customHeight="1" ht="11.25">
      <c r="A283" s="0" t="s">
        <v>14</v>
      </c>
      <c r="B283" s="0" t="s">
        <v>4188</v>
      </c>
      <c r="C283" s="0" t="s">
        <v>4189</v>
      </c>
      <c r="D283" s="0" t="s">
        <v>4230</v>
      </c>
      <c r="E283" s="0" t="s">
        <v>4231</v>
      </c>
      <c r="F283" s="0" t="s">
        <v>3457</v>
      </c>
      <c r="G283" s="0" t="s">
        <v>4232</v>
      </c>
    </row>
    <row customHeight="1" ht="11.25">
      <c r="A284" s="0" t="s">
        <v>14</v>
      </c>
      <c r="B284" s="0" t="s">
        <v>4188</v>
      </c>
      <c r="C284" s="0" t="s">
        <v>4189</v>
      </c>
      <c r="D284" s="0" t="s">
        <v>4233</v>
      </c>
      <c r="E284" s="0" t="s">
        <v>4234</v>
      </c>
      <c r="F284" s="0" t="s">
        <v>3457</v>
      </c>
      <c r="G284" s="0" t="s">
        <v>4235</v>
      </c>
    </row>
    <row customHeight="1" ht="11.25">
      <c r="A285" s="0" t="s">
        <v>14</v>
      </c>
      <c r="B285" s="0" t="s">
        <v>4236</v>
      </c>
      <c r="C285" s="0" t="s">
        <v>4237</v>
      </c>
      <c r="D285" s="0" t="s">
        <v>4236</v>
      </c>
      <c r="E285" s="0" t="s">
        <v>4237</v>
      </c>
      <c r="F285" s="0" t="s">
        <v>3454</v>
      </c>
      <c r="G285" s="0" t="s">
        <v>4238</v>
      </c>
    </row>
    <row customHeight="1" ht="11.25">
      <c r="A286" s="0" t="s">
        <v>14</v>
      </c>
      <c r="B286" s="0" t="s">
        <v>4236</v>
      </c>
      <c r="C286" s="0" t="s">
        <v>4237</v>
      </c>
      <c r="D286" s="0" t="s">
        <v>4239</v>
      </c>
      <c r="E286" s="0" t="s">
        <v>4240</v>
      </c>
      <c r="F286" s="0" t="s">
        <v>3457</v>
      </c>
      <c r="G286" s="0" t="s">
        <v>4241</v>
      </c>
    </row>
    <row customHeight="1" ht="11.25">
      <c r="A287" s="0" t="s">
        <v>14</v>
      </c>
      <c r="B287" s="0" t="s">
        <v>4236</v>
      </c>
      <c r="C287" s="0" t="s">
        <v>4237</v>
      </c>
      <c r="D287" s="0" t="s">
        <v>4242</v>
      </c>
      <c r="E287" s="0" t="s">
        <v>4243</v>
      </c>
      <c r="F287" s="0" t="s">
        <v>3457</v>
      </c>
      <c r="G287" s="0" t="s">
        <v>4244</v>
      </c>
    </row>
    <row customHeight="1" ht="11.25">
      <c r="A288" s="0" t="s">
        <v>14</v>
      </c>
      <c r="B288" s="0" t="s">
        <v>4236</v>
      </c>
      <c r="C288" s="0" t="s">
        <v>4237</v>
      </c>
      <c r="D288" s="0" t="s">
        <v>4098</v>
      </c>
      <c r="E288" s="0" t="s">
        <v>4245</v>
      </c>
      <c r="F288" s="0" t="s">
        <v>3457</v>
      </c>
      <c r="G288" s="0" t="s">
        <v>4246</v>
      </c>
    </row>
    <row customHeight="1" ht="11.25">
      <c r="A289" s="0" t="s">
        <v>14</v>
      </c>
      <c r="B289" s="0" t="s">
        <v>4236</v>
      </c>
      <c r="C289" s="0" t="s">
        <v>4237</v>
      </c>
      <c r="D289" s="0" t="s">
        <v>4247</v>
      </c>
      <c r="E289" s="0" t="s">
        <v>4248</v>
      </c>
      <c r="F289" s="0" t="s">
        <v>3457</v>
      </c>
      <c r="G289" s="0" t="s">
        <v>4249</v>
      </c>
    </row>
    <row customHeight="1" ht="11.25">
      <c r="A290" s="0" t="s">
        <v>14</v>
      </c>
      <c r="B290" s="0" t="s">
        <v>4236</v>
      </c>
      <c r="C290" s="0" t="s">
        <v>4237</v>
      </c>
      <c r="D290" s="0" t="s">
        <v>4250</v>
      </c>
      <c r="E290" s="0" t="s">
        <v>4251</v>
      </c>
      <c r="F290" s="0" t="s">
        <v>3457</v>
      </c>
      <c r="G290" s="0" t="s">
        <v>4252</v>
      </c>
    </row>
    <row customHeight="1" ht="11.25">
      <c r="A291" s="0" t="s">
        <v>14</v>
      </c>
      <c r="B291" s="0" t="s">
        <v>4236</v>
      </c>
      <c r="C291" s="0" t="s">
        <v>4237</v>
      </c>
      <c r="D291" s="0" t="s">
        <v>4253</v>
      </c>
      <c r="E291" s="0" t="s">
        <v>4254</v>
      </c>
      <c r="F291" s="0" t="s">
        <v>3457</v>
      </c>
      <c r="G291" s="0" t="s">
        <v>4255</v>
      </c>
    </row>
    <row customHeight="1" ht="11.25">
      <c r="A292" s="0" t="s">
        <v>14</v>
      </c>
      <c r="B292" s="0" t="s">
        <v>4236</v>
      </c>
      <c r="C292" s="0" t="s">
        <v>4237</v>
      </c>
      <c r="D292" s="0" t="s">
        <v>4256</v>
      </c>
      <c r="E292" s="0" t="s">
        <v>4257</v>
      </c>
      <c r="F292" s="0" t="s">
        <v>3457</v>
      </c>
      <c r="G292" s="0" t="s">
        <v>4258</v>
      </c>
    </row>
    <row customHeight="1" ht="11.25">
      <c r="A293" s="0" t="s">
        <v>14</v>
      </c>
      <c r="B293" s="0" t="s">
        <v>4236</v>
      </c>
      <c r="C293" s="0" t="s">
        <v>4237</v>
      </c>
      <c r="D293" s="0" t="s">
        <v>4259</v>
      </c>
      <c r="E293" s="0" t="s">
        <v>4260</v>
      </c>
      <c r="F293" s="0" t="s">
        <v>3457</v>
      </c>
      <c r="G293" s="0" t="s">
        <v>4261</v>
      </c>
    </row>
    <row customHeight="1" ht="11.25">
      <c r="A294" s="0" t="s">
        <v>14</v>
      </c>
      <c r="B294" s="0" t="s">
        <v>4236</v>
      </c>
      <c r="C294" s="0" t="s">
        <v>4237</v>
      </c>
      <c r="D294" s="0" t="s">
        <v>4262</v>
      </c>
      <c r="E294" s="0" t="s">
        <v>4263</v>
      </c>
      <c r="F294" s="0" t="s">
        <v>3457</v>
      </c>
      <c r="G294" s="0" t="s">
        <v>4264</v>
      </c>
    </row>
    <row customHeight="1" ht="11.25">
      <c r="A295" s="0" t="s">
        <v>14</v>
      </c>
      <c r="B295" s="0" t="s">
        <v>4236</v>
      </c>
      <c r="C295" s="0" t="s">
        <v>4237</v>
      </c>
      <c r="D295" s="0" t="s">
        <v>4265</v>
      </c>
      <c r="E295" s="0" t="s">
        <v>4266</v>
      </c>
      <c r="F295" s="0" t="s">
        <v>3457</v>
      </c>
      <c r="G295" s="0" t="s">
        <v>4267</v>
      </c>
    </row>
    <row customHeight="1" ht="11.25">
      <c r="A296" s="0" t="s">
        <v>14</v>
      </c>
      <c r="B296" s="0" t="s">
        <v>4236</v>
      </c>
      <c r="C296" s="0" t="s">
        <v>4237</v>
      </c>
      <c r="D296" s="0" t="s">
        <v>4268</v>
      </c>
      <c r="E296" s="0" t="s">
        <v>4269</v>
      </c>
      <c r="F296" s="0" t="s">
        <v>3457</v>
      </c>
      <c r="G296" s="0" t="s">
        <v>4270</v>
      </c>
    </row>
    <row customHeight="1" ht="11.25">
      <c r="A297" s="0" t="s">
        <v>14</v>
      </c>
      <c r="B297" s="0" t="s">
        <v>4271</v>
      </c>
      <c r="C297" s="0" t="s">
        <v>4272</v>
      </c>
      <c r="D297" s="0" t="s">
        <v>4271</v>
      </c>
      <c r="E297" s="0" t="s">
        <v>4272</v>
      </c>
      <c r="F297" s="0" t="s">
        <v>3454</v>
      </c>
      <c r="G297" s="0" t="s">
        <v>4273</v>
      </c>
    </row>
    <row customHeight="1" ht="11.25">
      <c r="A298" s="0" t="s">
        <v>14</v>
      </c>
      <c r="B298" s="0" t="s">
        <v>4271</v>
      </c>
      <c r="C298" s="0" t="s">
        <v>4272</v>
      </c>
      <c r="D298" s="0" t="s">
        <v>4274</v>
      </c>
      <c r="E298" s="0" t="s">
        <v>4275</v>
      </c>
      <c r="F298" s="0" t="s">
        <v>3457</v>
      </c>
      <c r="G298" s="0" t="s">
        <v>4276</v>
      </c>
    </row>
    <row customHeight="1" ht="11.25">
      <c r="A299" s="0" t="s">
        <v>14</v>
      </c>
      <c r="B299" s="0" t="s">
        <v>4271</v>
      </c>
      <c r="C299" s="0" t="s">
        <v>4272</v>
      </c>
      <c r="D299" s="0" t="s">
        <v>4277</v>
      </c>
      <c r="E299" s="0" t="s">
        <v>4278</v>
      </c>
      <c r="F299" s="0" t="s">
        <v>3457</v>
      </c>
      <c r="G299" s="0" t="s">
        <v>4279</v>
      </c>
    </row>
    <row customHeight="1" ht="11.25">
      <c r="A300" s="0" t="s">
        <v>14</v>
      </c>
      <c r="B300" s="0" t="s">
        <v>4271</v>
      </c>
      <c r="C300" s="0" t="s">
        <v>4272</v>
      </c>
      <c r="D300" s="0" t="s">
        <v>4280</v>
      </c>
      <c r="E300" s="0" t="s">
        <v>4281</v>
      </c>
      <c r="F300" s="0" t="s">
        <v>3457</v>
      </c>
      <c r="G300" s="0" t="s">
        <v>4282</v>
      </c>
    </row>
    <row customHeight="1" ht="11.25">
      <c r="A301" s="0" t="s">
        <v>14</v>
      </c>
      <c r="B301" s="0" t="s">
        <v>4271</v>
      </c>
      <c r="C301" s="0" t="s">
        <v>4272</v>
      </c>
      <c r="D301" s="0" t="s">
        <v>4283</v>
      </c>
      <c r="E301" s="0" t="s">
        <v>4284</v>
      </c>
      <c r="F301" s="0" t="s">
        <v>3457</v>
      </c>
      <c r="G301" s="0" t="s">
        <v>4285</v>
      </c>
    </row>
    <row customHeight="1" ht="11.25">
      <c r="A302" s="0" t="s">
        <v>14</v>
      </c>
      <c r="B302" s="0" t="s">
        <v>4271</v>
      </c>
      <c r="C302" s="0" t="s">
        <v>4272</v>
      </c>
      <c r="D302" s="0" t="s">
        <v>4286</v>
      </c>
      <c r="E302" s="0" t="s">
        <v>4287</v>
      </c>
      <c r="F302" s="0" t="s">
        <v>3457</v>
      </c>
      <c r="G302" s="0" t="s">
        <v>4288</v>
      </c>
    </row>
    <row customHeight="1" ht="11.25">
      <c r="A303" s="0" t="s">
        <v>14</v>
      </c>
      <c r="B303" s="0" t="s">
        <v>4271</v>
      </c>
      <c r="C303" s="0" t="s">
        <v>4272</v>
      </c>
      <c r="D303" s="0" t="s">
        <v>4289</v>
      </c>
      <c r="E303" s="0" t="s">
        <v>4290</v>
      </c>
      <c r="F303" s="0" t="s">
        <v>3457</v>
      </c>
      <c r="G303" s="0" t="s">
        <v>4291</v>
      </c>
    </row>
    <row customHeight="1" ht="11.25">
      <c r="A304" s="0" t="s">
        <v>14</v>
      </c>
      <c r="B304" s="0" t="s">
        <v>4271</v>
      </c>
      <c r="C304" s="0" t="s">
        <v>4272</v>
      </c>
      <c r="D304" s="0" t="s">
        <v>4292</v>
      </c>
      <c r="E304" s="0" t="s">
        <v>4293</v>
      </c>
      <c r="F304" s="0" t="s">
        <v>3457</v>
      </c>
      <c r="G304" s="0" t="s">
        <v>4294</v>
      </c>
    </row>
    <row customHeight="1" ht="11.25">
      <c r="A305" s="0" t="s">
        <v>14</v>
      </c>
      <c r="B305" s="0" t="s">
        <v>4271</v>
      </c>
      <c r="C305" s="0" t="s">
        <v>4272</v>
      </c>
      <c r="D305" s="0" t="s">
        <v>4295</v>
      </c>
      <c r="E305" s="0" t="s">
        <v>4296</v>
      </c>
      <c r="F305" s="0" t="s">
        <v>3457</v>
      </c>
      <c r="G305" s="0" t="s">
        <v>4297</v>
      </c>
    </row>
    <row customHeight="1" ht="11.25">
      <c r="A306" s="0" t="s">
        <v>14</v>
      </c>
      <c r="B306" s="0" t="s">
        <v>4271</v>
      </c>
      <c r="C306" s="0" t="s">
        <v>4272</v>
      </c>
      <c r="D306" s="0" t="s">
        <v>4298</v>
      </c>
      <c r="E306" s="0" t="s">
        <v>4299</v>
      </c>
      <c r="F306" s="0" t="s">
        <v>3457</v>
      </c>
      <c r="G306" s="0" t="s">
        <v>4300</v>
      </c>
    </row>
    <row customHeight="1" ht="11.25">
      <c r="A307" s="0" t="s">
        <v>14</v>
      </c>
      <c r="B307" s="0" t="s">
        <v>4271</v>
      </c>
      <c r="C307" s="0" t="s">
        <v>4272</v>
      </c>
      <c r="D307" s="0" t="s">
        <v>4301</v>
      </c>
      <c r="E307" s="0" t="s">
        <v>4302</v>
      </c>
      <c r="F307" s="0" t="s">
        <v>3457</v>
      </c>
      <c r="G307" s="0" t="s">
        <v>4303</v>
      </c>
    </row>
    <row customHeight="1" ht="11.25">
      <c r="A308" s="0" t="s">
        <v>14</v>
      </c>
      <c r="B308" s="0" t="s">
        <v>4271</v>
      </c>
      <c r="C308" s="0" t="s">
        <v>4272</v>
      </c>
      <c r="D308" s="0" t="s">
        <v>4304</v>
      </c>
      <c r="E308" s="0" t="s">
        <v>4305</v>
      </c>
      <c r="F308" s="0" t="s">
        <v>3457</v>
      </c>
      <c r="G308" s="0" t="s">
        <v>4306</v>
      </c>
    </row>
    <row customHeight="1" ht="11.25">
      <c r="A309" s="0" t="s">
        <v>14</v>
      </c>
      <c r="B309" s="0" t="s">
        <v>4307</v>
      </c>
      <c r="C309" s="0" t="s">
        <v>4308</v>
      </c>
      <c r="D309" s="0" t="s">
        <v>4307</v>
      </c>
      <c r="E309" s="0" t="s">
        <v>4308</v>
      </c>
      <c r="F309" s="0" t="s">
        <v>3454</v>
      </c>
      <c r="G309" s="0" t="s">
        <v>4309</v>
      </c>
    </row>
    <row customHeight="1" ht="11.25">
      <c r="A310" s="0" t="s">
        <v>14</v>
      </c>
      <c r="B310" s="0" t="s">
        <v>4307</v>
      </c>
      <c r="C310" s="0" t="s">
        <v>4308</v>
      </c>
      <c r="D310" s="0" t="s">
        <v>4310</v>
      </c>
      <c r="E310" s="0" t="s">
        <v>4311</v>
      </c>
      <c r="F310" s="0" t="s">
        <v>3457</v>
      </c>
      <c r="G310" s="0" t="s">
        <v>4312</v>
      </c>
    </row>
    <row customHeight="1" ht="11.25">
      <c r="A311" s="0" t="s">
        <v>14</v>
      </c>
      <c r="B311" s="0" t="s">
        <v>4307</v>
      </c>
      <c r="C311" s="0" t="s">
        <v>4308</v>
      </c>
      <c r="D311" s="0" t="s">
        <v>3473</v>
      </c>
      <c r="E311" s="0" t="s">
        <v>4313</v>
      </c>
      <c r="F311" s="0" t="s">
        <v>3457</v>
      </c>
      <c r="G311" s="0" t="s">
        <v>4314</v>
      </c>
    </row>
    <row customHeight="1" ht="11.25">
      <c r="A312" s="0" t="s">
        <v>14</v>
      </c>
      <c r="B312" s="0" t="s">
        <v>4307</v>
      </c>
      <c r="C312" s="0" t="s">
        <v>4308</v>
      </c>
      <c r="D312" s="0" t="s">
        <v>4315</v>
      </c>
      <c r="E312" s="0" t="s">
        <v>4316</v>
      </c>
      <c r="F312" s="0" t="s">
        <v>3457</v>
      </c>
      <c r="G312" s="0" t="s">
        <v>4317</v>
      </c>
    </row>
    <row customHeight="1" ht="11.25">
      <c r="A313" s="0" t="s">
        <v>14</v>
      </c>
      <c r="B313" s="0" t="s">
        <v>4307</v>
      </c>
      <c r="C313" s="0" t="s">
        <v>4308</v>
      </c>
      <c r="D313" s="0" t="s">
        <v>4318</v>
      </c>
      <c r="E313" s="0" t="s">
        <v>4319</v>
      </c>
      <c r="F313" s="0" t="s">
        <v>3457</v>
      </c>
      <c r="G313" s="0" t="s">
        <v>4320</v>
      </c>
    </row>
    <row customHeight="1" ht="11.25">
      <c r="A314" s="0" t="s">
        <v>14</v>
      </c>
      <c r="B314" s="0" t="s">
        <v>4307</v>
      </c>
      <c r="C314" s="0" t="s">
        <v>4308</v>
      </c>
      <c r="D314" s="0" t="s">
        <v>4321</v>
      </c>
      <c r="E314" s="0" t="s">
        <v>4322</v>
      </c>
      <c r="F314" s="0" t="s">
        <v>3457</v>
      </c>
      <c r="G314" s="0" t="s">
        <v>4323</v>
      </c>
    </row>
    <row customHeight="1" ht="11.25">
      <c r="A315" s="0" t="s">
        <v>14</v>
      </c>
      <c r="B315" s="0" t="s">
        <v>4307</v>
      </c>
      <c r="C315" s="0" t="s">
        <v>4308</v>
      </c>
      <c r="D315" s="0" t="s">
        <v>4324</v>
      </c>
      <c r="E315" s="0" t="s">
        <v>4325</v>
      </c>
      <c r="F315" s="0" t="s">
        <v>3457</v>
      </c>
      <c r="G315" s="0" t="s">
        <v>4326</v>
      </c>
    </row>
    <row customHeight="1" ht="11.25">
      <c r="A316" s="0" t="s">
        <v>14</v>
      </c>
      <c r="B316" s="0" t="s">
        <v>4307</v>
      </c>
      <c r="C316" s="0" t="s">
        <v>4308</v>
      </c>
      <c r="D316" s="0" t="s">
        <v>4327</v>
      </c>
      <c r="E316" s="0" t="s">
        <v>4328</v>
      </c>
      <c r="F316" s="0" t="s">
        <v>3457</v>
      </c>
      <c r="G316" s="0" t="s">
        <v>4329</v>
      </c>
    </row>
    <row customHeight="1" ht="11.25">
      <c r="A317" s="0" t="s">
        <v>14</v>
      </c>
      <c r="B317" s="0" t="s">
        <v>4307</v>
      </c>
      <c r="C317" s="0" t="s">
        <v>4308</v>
      </c>
      <c r="D317" s="0" t="s">
        <v>4330</v>
      </c>
      <c r="E317" s="0" t="s">
        <v>4331</v>
      </c>
      <c r="F317" s="0" t="s">
        <v>3457</v>
      </c>
      <c r="G317" s="0" t="s">
        <v>4332</v>
      </c>
    </row>
    <row customHeight="1" ht="11.25">
      <c r="A318" s="0" t="s">
        <v>14</v>
      </c>
      <c r="B318" s="0" t="s">
        <v>4307</v>
      </c>
      <c r="C318" s="0" t="s">
        <v>4308</v>
      </c>
      <c r="D318" s="0" t="s">
        <v>4333</v>
      </c>
      <c r="E318" s="0" t="s">
        <v>4334</v>
      </c>
      <c r="F318" s="0" t="s">
        <v>3457</v>
      </c>
      <c r="G318" s="0" t="s">
        <v>4335</v>
      </c>
    </row>
    <row customHeight="1" ht="11.25">
      <c r="A319" s="0" t="s">
        <v>14</v>
      </c>
      <c r="B319" s="0" t="s">
        <v>4307</v>
      </c>
      <c r="C319" s="0" t="s">
        <v>4308</v>
      </c>
      <c r="D319" s="0" t="s">
        <v>4336</v>
      </c>
      <c r="E319" s="0" t="s">
        <v>4337</v>
      </c>
      <c r="F319" s="0" t="s">
        <v>3457</v>
      </c>
      <c r="G319" s="0" t="s">
        <v>4338</v>
      </c>
    </row>
    <row customHeight="1" ht="11.25">
      <c r="A320" s="0" t="s">
        <v>14</v>
      </c>
      <c r="B320" s="0" t="s">
        <v>4307</v>
      </c>
      <c r="C320" s="0" t="s">
        <v>4308</v>
      </c>
      <c r="D320" s="0" t="s">
        <v>4339</v>
      </c>
      <c r="E320" s="0" t="s">
        <v>4340</v>
      </c>
      <c r="F320" s="0" t="s">
        <v>3457</v>
      </c>
      <c r="G320" s="0" t="s">
        <v>4341</v>
      </c>
    </row>
    <row customHeight="1" ht="11.25">
      <c r="A321" s="0" t="s">
        <v>14</v>
      </c>
      <c r="B321" s="0" t="s">
        <v>4342</v>
      </c>
      <c r="C321" s="0" t="s">
        <v>4343</v>
      </c>
      <c r="D321" s="0" t="s">
        <v>4342</v>
      </c>
      <c r="E321" s="0" t="s">
        <v>4343</v>
      </c>
      <c r="F321" s="0" t="s">
        <v>3454</v>
      </c>
      <c r="G321" s="0" t="s">
        <v>4344</v>
      </c>
    </row>
    <row customHeight="1" ht="11.25">
      <c r="A322" s="0" t="s">
        <v>14</v>
      </c>
      <c r="B322" s="0" t="s">
        <v>4342</v>
      </c>
      <c r="C322" s="0" t="s">
        <v>4343</v>
      </c>
      <c r="D322" s="0" t="s">
        <v>4345</v>
      </c>
      <c r="E322" s="0" t="s">
        <v>4346</v>
      </c>
      <c r="F322" s="0" t="s">
        <v>3457</v>
      </c>
      <c r="G322" s="0" t="s">
        <v>4347</v>
      </c>
    </row>
    <row customHeight="1" ht="11.25">
      <c r="A323" s="0" t="s">
        <v>14</v>
      </c>
      <c r="B323" s="0" t="s">
        <v>4342</v>
      </c>
      <c r="C323" s="0" t="s">
        <v>4343</v>
      </c>
      <c r="D323" s="0" t="s">
        <v>4348</v>
      </c>
      <c r="E323" s="0" t="s">
        <v>4349</v>
      </c>
      <c r="F323" s="0" t="s">
        <v>3457</v>
      </c>
      <c r="G323" s="0" t="s">
        <v>4350</v>
      </c>
    </row>
    <row customHeight="1" ht="11.25">
      <c r="A324" s="0" t="s">
        <v>14</v>
      </c>
      <c r="B324" s="0" t="s">
        <v>4342</v>
      </c>
      <c r="C324" s="0" t="s">
        <v>4343</v>
      </c>
      <c r="D324" s="0" t="s">
        <v>4351</v>
      </c>
      <c r="E324" s="0" t="s">
        <v>4352</v>
      </c>
      <c r="F324" s="0" t="s">
        <v>3457</v>
      </c>
      <c r="G324" s="0" t="s">
        <v>4353</v>
      </c>
    </row>
    <row customHeight="1" ht="11.25">
      <c r="A325" s="0" t="s">
        <v>14</v>
      </c>
      <c r="B325" s="0" t="s">
        <v>4342</v>
      </c>
      <c r="C325" s="0" t="s">
        <v>4343</v>
      </c>
      <c r="D325" s="0" t="s">
        <v>4354</v>
      </c>
      <c r="E325" s="0" t="s">
        <v>4355</v>
      </c>
      <c r="F325" s="0" t="s">
        <v>3457</v>
      </c>
      <c r="G325" s="0" t="s">
        <v>4356</v>
      </c>
    </row>
    <row customHeight="1" ht="11.25">
      <c r="A326" s="0" t="s">
        <v>14</v>
      </c>
      <c r="B326" s="0" t="s">
        <v>4342</v>
      </c>
      <c r="C326" s="0" t="s">
        <v>4343</v>
      </c>
      <c r="D326" s="0" t="s">
        <v>4357</v>
      </c>
      <c r="E326" s="0" t="s">
        <v>4358</v>
      </c>
      <c r="F326" s="0" t="s">
        <v>3457</v>
      </c>
      <c r="G326" s="0" t="s">
        <v>4359</v>
      </c>
    </row>
    <row customHeight="1" ht="11.25">
      <c r="A327" s="0" t="s">
        <v>14</v>
      </c>
      <c r="B327" s="0" t="s">
        <v>4342</v>
      </c>
      <c r="C327" s="0" t="s">
        <v>4343</v>
      </c>
      <c r="D327" s="0" t="s">
        <v>4360</v>
      </c>
      <c r="E327" s="0" t="s">
        <v>4361</v>
      </c>
      <c r="F327" s="0" t="s">
        <v>3457</v>
      </c>
      <c r="G327" s="0" t="s">
        <v>4362</v>
      </c>
    </row>
    <row customHeight="1" ht="11.25">
      <c r="A328" s="0" t="s">
        <v>14</v>
      </c>
      <c r="B328" s="0" t="s">
        <v>4342</v>
      </c>
      <c r="C328" s="0" t="s">
        <v>4343</v>
      </c>
      <c r="D328" s="0" t="s">
        <v>4363</v>
      </c>
      <c r="E328" s="0" t="s">
        <v>4364</v>
      </c>
      <c r="F328" s="0" t="s">
        <v>3457</v>
      </c>
      <c r="G328" s="0" t="s">
        <v>4365</v>
      </c>
    </row>
    <row customHeight="1" ht="11.25">
      <c r="A329" s="0" t="s">
        <v>14</v>
      </c>
      <c r="B329" s="0" t="s">
        <v>4342</v>
      </c>
      <c r="C329" s="0" t="s">
        <v>4343</v>
      </c>
      <c r="D329" s="0" t="s">
        <v>4366</v>
      </c>
      <c r="E329" s="0" t="s">
        <v>4367</v>
      </c>
      <c r="F329" s="0" t="s">
        <v>3457</v>
      </c>
      <c r="G329" s="0" t="s">
        <v>4368</v>
      </c>
    </row>
    <row customHeight="1" ht="11.25">
      <c r="A330" s="0" t="s">
        <v>14</v>
      </c>
      <c r="B330" s="0" t="s">
        <v>4342</v>
      </c>
      <c r="C330" s="0" t="s">
        <v>4343</v>
      </c>
      <c r="D330" s="0" t="s">
        <v>4369</v>
      </c>
      <c r="E330" s="0" t="s">
        <v>4370</v>
      </c>
      <c r="F330" s="0" t="s">
        <v>3457</v>
      </c>
      <c r="G330" s="0" t="s">
        <v>4371</v>
      </c>
    </row>
    <row customHeight="1" ht="11.25">
      <c r="A331" s="0" t="s">
        <v>14</v>
      </c>
      <c r="B331" s="0" t="s">
        <v>4342</v>
      </c>
      <c r="C331" s="0" t="s">
        <v>4343</v>
      </c>
      <c r="D331" s="0" t="s">
        <v>4372</v>
      </c>
      <c r="E331" s="0" t="s">
        <v>4373</v>
      </c>
      <c r="F331" s="0" t="s">
        <v>3457</v>
      </c>
      <c r="G331" s="0" t="s">
        <v>4374</v>
      </c>
    </row>
    <row customHeight="1" ht="11.25">
      <c r="A332" s="0" t="s">
        <v>14</v>
      </c>
      <c r="B332" s="0" t="s">
        <v>4342</v>
      </c>
      <c r="C332" s="0" t="s">
        <v>4343</v>
      </c>
      <c r="D332" s="0" t="s">
        <v>4375</v>
      </c>
      <c r="E332" s="0" t="s">
        <v>4376</v>
      </c>
      <c r="F332" s="0" t="s">
        <v>3457</v>
      </c>
      <c r="G332" s="0" t="s">
        <v>4377</v>
      </c>
    </row>
    <row customHeight="1" ht="11.25">
      <c r="A333" s="0" t="s">
        <v>14</v>
      </c>
      <c r="B333" s="0" t="s">
        <v>4342</v>
      </c>
      <c r="C333" s="0" t="s">
        <v>4343</v>
      </c>
      <c r="D333" s="0" t="s">
        <v>4378</v>
      </c>
      <c r="E333" s="0" t="s">
        <v>4379</v>
      </c>
      <c r="F333" s="0" t="s">
        <v>3457</v>
      </c>
      <c r="G333" s="0" t="s">
        <v>4380</v>
      </c>
    </row>
    <row customHeight="1" ht="11.25">
      <c r="A334" s="0" t="s">
        <v>14</v>
      </c>
      <c r="B334" s="0" t="s">
        <v>4381</v>
      </c>
      <c r="C334" s="0" t="s">
        <v>4382</v>
      </c>
      <c r="D334" s="0" t="s">
        <v>4381</v>
      </c>
      <c r="E334" s="0" t="s">
        <v>4382</v>
      </c>
      <c r="F334" s="0" t="s">
        <v>4383</v>
      </c>
      <c r="G334" s="0" t="s">
        <v>4384</v>
      </c>
    </row>
    <row customHeight="1" ht="11.25">
      <c r="A335" s="0" t="s">
        <v>14</v>
      </c>
      <c r="B335" s="0" t="s">
        <v>4385</v>
      </c>
      <c r="C335" s="0" t="s">
        <v>4386</v>
      </c>
      <c r="D335" s="0" t="s">
        <v>4385</v>
      </c>
      <c r="E335" s="0" t="s">
        <v>4386</v>
      </c>
      <c r="F335" s="0" t="s">
        <v>4383</v>
      </c>
      <c r="G335" s="0" t="s">
        <v>4387</v>
      </c>
    </row>
    <row customHeight="1" ht="11.25">
      <c r="A336" s="0" t="s">
        <v>14</v>
      </c>
      <c r="B336" s="0" t="s">
        <v>4388</v>
      </c>
      <c r="C336" s="0" t="s">
        <v>4389</v>
      </c>
      <c r="D336" s="0" t="s">
        <v>4388</v>
      </c>
      <c r="E336" s="0" t="s">
        <v>4389</v>
      </c>
      <c r="F336" s="0" t="s">
        <v>4383</v>
      </c>
      <c r="G336" s="0" t="s">
        <v>4390</v>
      </c>
    </row>
    <row customHeight="1" ht="11.25">
      <c r="A337" s="0" t="s">
        <v>14</v>
      </c>
      <c r="B337" s="0" t="s">
        <v>4391</v>
      </c>
      <c r="C337" s="0" t="s">
        <v>4392</v>
      </c>
      <c r="D337" s="0" t="s">
        <v>4391</v>
      </c>
      <c r="E337" s="0" t="s">
        <v>4392</v>
      </c>
      <c r="F337" s="0" t="s">
        <v>4383</v>
      </c>
      <c r="G337" s="0" t="s">
        <v>4393</v>
      </c>
    </row>
    <row customHeight="1" ht="11.25">
      <c r="A338" s="0" t="s">
        <v>14</v>
      </c>
      <c r="B338" s="0" t="s">
        <v>4394</v>
      </c>
      <c r="C338" s="0" t="s">
        <v>4395</v>
      </c>
      <c r="D338" s="0" t="s">
        <v>4394</v>
      </c>
      <c r="E338" s="0" t="s">
        <v>4395</v>
      </c>
      <c r="F338" s="0" t="s">
        <v>4383</v>
      </c>
      <c r="G338" s="0" t="s">
        <v>4396</v>
      </c>
    </row>
    <row customHeight="1" ht="11.25">
      <c r="A339" s="0" t="s">
        <v>14</v>
      </c>
      <c r="B339" s="0" t="s">
        <v>4397</v>
      </c>
      <c r="C339" s="0" t="s">
        <v>4398</v>
      </c>
      <c r="D339" s="0" t="s">
        <v>4397</v>
      </c>
      <c r="E339" s="0" t="s">
        <v>4398</v>
      </c>
      <c r="F339" s="0" t="s">
        <v>4383</v>
      </c>
      <c r="G339" s="0" t="s">
        <v>4399</v>
      </c>
    </row>
    <row customHeight="1" ht="11.25">
      <c r="A340" s="0" t="s">
        <v>14</v>
      </c>
      <c r="B340" s="0" t="s">
        <v>4400</v>
      </c>
      <c r="C340" s="0" t="s">
        <v>4401</v>
      </c>
      <c r="D340" s="0" t="s">
        <v>4402</v>
      </c>
      <c r="E340" s="0" t="s">
        <v>4403</v>
      </c>
      <c r="F340" s="0" t="s">
        <v>4404</v>
      </c>
      <c r="G340" s="0" t="s">
        <v>4405</v>
      </c>
    </row>
    <row customHeight="1" ht="11.25">
      <c r="A341" s="0" t="s">
        <v>14</v>
      </c>
      <c r="B341" s="0" t="s">
        <v>4400</v>
      </c>
      <c r="C341" s="0" t="s">
        <v>4401</v>
      </c>
      <c r="D341" s="0" t="s">
        <v>4406</v>
      </c>
      <c r="E341" s="0" t="s">
        <v>4407</v>
      </c>
      <c r="F341" s="0" t="s">
        <v>4404</v>
      </c>
      <c r="G341" s="0" t="s">
        <v>4408</v>
      </c>
    </row>
    <row customHeight="1" ht="11.25">
      <c r="A342" s="0" t="s">
        <v>14</v>
      </c>
      <c r="B342" s="0" t="s">
        <v>4400</v>
      </c>
      <c r="C342" s="0" t="s">
        <v>4401</v>
      </c>
      <c r="D342" s="0" t="s">
        <v>4409</v>
      </c>
      <c r="E342" s="0" t="s">
        <v>4410</v>
      </c>
      <c r="F342" s="0" t="s">
        <v>4404</v>
      </c>
      <c r="G342" s="0" t="s">
        <v>4411</v>
      </c>
    </row>
    <row customHeight="1" ht="11.25">
      <c r="A343" s="0" t="s">
        <v>14</v>
      </c>
      <c r="B343" s="0" t="s">
        <v>4400</v>
      </c>
      <c r="C343" s="0" t="s">
        <v>4401</v>
      </c>
      <c r="D343" s="0" t="s">
        <v>4412</v>
      </c>
      <c r="E343" s="0" t="s">
        <v>4413</v>
      </c>
      <c r="F343" s="0" t="s">
        <v>4404</v>
      </c>
      <c r="G343" s="0" t="s">
        <v>4414</v>
      </c>
    </row>
    <row customHeight="1" ht="11.25">
      <c r="A344" s="0" t="s">
        <v>14</v>
      </c>
      <c r="B344" s="0" t="s">
        <v>4400</v>
      </c>
      <c r="C344" s="0" t="s">
        <v>4401</v>
      </c>
      <c r="D344" s="0" t="s">
        <v>4415</v>
      </c>
      <c r="E344" s="0" t="s">
        <v>4416</v>
      </c>
      <c r="F344" s="0" t="s">
        <v>4404</v>
      </c>
      <c r="G344" s="0" t="s">
        <v>4417</v>
      </c>
    </row>
    <row customHeight="1" ht="11.25">
      <c r="A345" s="0" t="s">
        <v>14</v>
      </c>
      <c r="B345" s="0" t="s">
        <v>4400</v>
      </c>
      <c r="C345" s="0" t="s">
        <v>4401</v>
      </c>
      <c r="D345" s="0" t="s">
        <v>4418</v>
      </c>
      <c r="E345" s="0" t="s">
        <v>4419</v>
      </c>
      <c r="F345" s="0" t="s">
        <v>4404</v>
      </c>
      <c r="G345" s="0" t="s">
        <v>4420</v>
      </c>
    </row>
    <row customHeight="1" ht="11.25">
      <c r="A346" s="0" t="s">
        <v>14</v>
      </c>
      <c r="B346" s="0" t="s">
        <v>4400</v>
      </c>
      <c r="C346" s="0" t="s">
        <v>4401</v>
      </c>
      <c r="D346" s="0" t="s">
        <v>4421</v>
      </c>
      <c r="E346" s="0" t="s">
        <v>4422</v>
      </c>
      <c r="F346" s="0" t="s">
        <v>4404</v>
      </c>
      <c r="G346" s="0" t="s">
        <v>4423</v>
      </c>
    </row>
    <row customHeight="1" ht="11.25">
      <c r="A347" s="0" t="s">
        <v>14</v>
      </c>
      <c r="B347" s="0" t="s">
        <v>4400</v>
      </c>
      <c r="C347" s="0" t="s">
        <v>4401</v>
      </c>
      <c r="D347" s="0" t="s">
        <v>4424</v>
      </c>
      <c r="E347" s="0" t="s">
        <v>4425</v>
      </c>
      <c r="F347" s="0" t="s">
        <v>4404</v>
      </c>
      <c r="G347" s="0" t="s">
        <v>4426</v>
      </c>
    </row>
    <row customHeight="1" ht="11.25">
      <c r="A348" s="0" t="s">
        <v>14</v>
      </c>
      <c r="B348" s="0" t="s">
        <v>4400</v>
      </c>
      <c r="C348" s="0" t="s">
        <v>4401</v>
      </c>
      <c r="D348" s="0" t="s">
        <v>4427</v>
      </c>
      <c r="E348" s="0" t="s">
        <v>4428</v>
      </c>
      <c r="F348" s="0" t="s">
        <v>4404</v>
      </c>
      <c r="G348" s="0" t="s">
        <v>4429</v>
      </c>
    </row>
    <row customHeight="1" ht="11.25">
      <c r="A349" s="0" t="s">
        <v>14</v>
      </c>
      <c r="B349" s="0" t="s">
        <v>4400</v>
      </c>
      <c r="C349" s="0" t="s">
        <v>4401</v>
      </c>
      <c r="D349" s="0" t="s">
        <v>4400</v>
      </c>
      <c r="E349" s="0" t="s">
        <v>4401</v>
      </c>
      <c r="F349" s="0" t="s">
        <v>4430</v>
      </c>
      <c r="G349" s="0" t="s">
        <v>4431</v>
      </c>
    </row>
    <row customHeight="1" ht="11.25">
      <c r="A350" s="0" t="s">
        <v>14</v>
      </c>
      <c r="B350" s="0" t="s">
        <v>4400</v>
      </c>
      <c r="C350" s="0" t="s">
        <v>4401</v>
      </c>
      <c r="D350" s="0" t="s">
        <v>4400</v>
      </c>
      <c r="E350" s="0" t="s">
        <v>4401</v>
      </c>
      <c r="F350" s="0" t="s">
        <v>4383</v>
      </c>
      <c r="G350" s="0" t="s">
        <v>4432</v>
      </c>
    </row>
    <row customHeight="1" ht="11.25">
      <c r="A351" s="0" t="s">
        <v>14</v>
      </c>
      <c r="B351" s="0" t="s">
        <v>4433</v>
      </c>
      <c r="C351" s="0" t="s">
        <v>4434</v>
      </c>
      <c r="D351" s="0" t="s">
        <v>4433</v>
      </c>
      <c r="E351" s="0" t="s">
        <v>4434</v>
      </c>
      <c r="F351" s="0" t="s">
        <v>4383</v>
      </c>
      <c r="G351" s="0" t="s">
        <v>4435</v>
      </c>
    </row>
    <row customHeight="1" ht="11.25">
      <c r="A352" s="0" t="s">
        <v>14</v>
      </c>
      <c r="B352" s="0" t="s">
        <v>4436</v>
      </c>
      <c r="C352" s="0" t="s">
        <v>4437</v>
      </c>
      <c r="D352" s="0" t="s">
        <v>4436</v>
      </c>
      <c r="E352" s="0" t="s">
        <v>4437</v>
      </c>
      <c r="F352" s="0" t="s">
        <v>4383</v>
      </c>
      <c r="G352" s="0" t="s">
        <v>4438</v>
      </c>
    </row>
    <row customHeight="1" ht="11.25">
      <c r="A353" s="0" t="s">
        <v>14</v>
      </c>
      <c r="B353" s="0" t="s">
        <v>4439</v>
      </c>
      <c r="C353" s="0" t="s">
        <v>4440</v>
      </c>
      <c r="D353" s="0" t="s">
        <v>4439</v>
      </c>
      <c r="E353" s="0" t="s">
        <v>4440</v>
      </c>
      <c r="F353" s="0" t="s">
        <v>4383</v>
      </c>
      <c r="G353" s="0" t="s">
        <v>4441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6C088-5CAD-7968-2FDC-5691070B0FB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4497</v>
      </c>
      <c r="B1" s="833" t="s">
        <v>4498</v>
      </c>
      <c r="C1" s="833" t="s">
        <v>553</v>
      </c>
    </row>
    <row customHeight="1" ht="11.25">
      <c r="A2" s="833">
        <v>4189678</v>
      </c>
      <c r="B2" s="833" t="s">
        <v>4499</v>
      </c>
      <c r="C2" s="833" t="s">
        <v>4500</v>
      </c>
    </row>
    <row customHeight="1" ht="11.25">
      <c r="A3" s="833">
        <v>4190415</v>
      </c>
      <c r="B3" s="833" t="s">
        <v>4501</v>
      </c>
      <c r="C3" s="833"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72808-EAC7-B3AD-5918-653351DB2A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4502</v>
      </c>
      <c r="B1" s="143" t="s">
        <v>4503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83E19-CF88-78A8-EC18-57773FD7E3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4504</v>
      </c>
      <c r="B1" s="0" t="b">
        <v>1</v>
      </c>
    </row>
    <row customHeight="1" ht="11.25">
      <c r="A2" s="0" t="s">
        <v>4505</v>
      </c>
      <c r="B2" s="0" t="b">
        <v>0</v>
      </c>
    </row>
    <row customHeight="1" ht="11.25">
      <c r="A3" s="0" t="s">
        <v>4506</v>
      </c>
      <c r="B3" s="0" t="b">
        <v>0</v>
      </c>
    </row>
    <row customHeight="1" ht="11.25">
      <c r="A4" s="0" t="s">
        <v>4507</v>
      </c>
      <c r="B4" s="0" t="b">
        <v>1</v>
      </c>
    </row>
    <row customHeight="1" ht="11.25">
      <c r="A5" s="0" t="s">
        <v>4508</v>
      </c>
      <c r="B5" s="0" t="b">
        <v>0</v>
      </c>
    </row>
    <row customHeight="1" ht="11.25">
      <c r="A6" s="0" t="s">
        <v>4509</v>
      </c>
      <c r="B6" s="0" t="b">
        <v>0</v>
      </c>
    </row>
    <row customHeight="1" ht="11.25">
      <c r="A7" s="0" t="s">
        <v>4510</v>
      </c>
      <c r="B7" s="0" t="b">
        <v>0</v>
      </c>
    </row>
    <row customHeight="1" ht="11.25">
      <c r="A8" s="0" t="s">
        <v>4511</v>
      </c>
      <c r="B8" s="0" t="b">
        <v>0</v>
      </c>
    </row>
    <row customHeight="1" ht="11.25">
      <c r="A9" s="0" t="s">
        <v>4512</v>
      </c>
      <c r="B9" s="0" t="b">
        <v>1</v>
      </c>
    </row>
    <row customHeight="1" ht="11.25">
      <c r="A10" s="0" t="s">
        <v>4513</v>
      </c>
      <c r="B10" s="0" t="b">
        <v>0</v>
      </c>
    </row>
    <row customHeight="1" ht="11.25">
      <c r="A11" s="0" t="s">
        <v>4514</v>
      </c>
      <c r="B11" s="0" t="b">
        <v>0</v>
      </c>
    </row>
    <row customHeight="1" ht="11.25">
      <c r="A12" s="0" t="s">
        <v>4515</v>
      </c>
      <c r="B12" s="0" t="b">
        <v>0</v>
      </c>
    </row>
    <row customHeight="1" ht="11.25">
      <c r="A13" s="0" t="s">
        <v>4516</v>
      </c>
      <c r="B13" s="0" t="b">
        <v>0</v>
      </c>
    </row>
    <row customHeight="1" ht="11.25">
      <c r="A14" s="0" t="s">
        <v>4517</v>
      </c>
      <c r="B14" s="0" t="b">
        <v>0</v>
      </c>
    </row>
    <row customHeight="1" ht="11.25">
      <c r="A15" s="0" t="s">
        <v>4518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1B125-8A6A-2093-258A-BDF579B6C1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C00E8-AB58-7D16-4BD2-5E094EE121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4519</v>
      </c>
      <c r="B1" s="49" t="s">
        <v>4520</v>
      </c>
    </row>
    <row customHeight="1" ht="11.25">
      <c r="A2" s="0" t="s">
        <v>4521</v>
      </c>
      <c r="B2" s="0" t="s">
        <v>4522</v>
      </c>
    </row>
    <row customHeight="1" ht="11.25">
      <c r="A3" s="0" t="s">
        <v>4523</v>
      </c>
      <c r="B3" s="0" t="s">
        <v>4524</v>
      </c>
    </row>
    <row customHeight="1" ht="11.25">
      <c r="A4" s="0" t="s">
        <v>4525</v>
      </c>
      <c r="B4" s="0" t="s">
        <v>4526</v>
      </c>
    </row>
    <row customHeight="1" ht="11.25">
      <c r="A5" s="0" t="s">
        <v>4527</v>
      </c>
      <c r="B5" s="0" t="s">
        <v>4528</v>
      </c>
    </row>
    <row customHeight="1" ht="11.25">
      <c r="A6" s="0" t="s">
        <v>4529</v>
      </c>
      <c r="B6" s="0" t="s">
        <v>4530</v>
      </c>
    </row>
    <row customHeight="1" ht="11.25">
      <c r="A7" s="0" t="s">
        <v>4531</v>
      </c>
      <c r="B7" s="0" t="s">
        <v>4532</v>
      </c>
    </row>
    <row customHeight="1" ht="11.25">
      <c r="A8" s="0" t="s">
        <v>4533</v>
      </c>
      <c r="B8" s="0" t="s">
        <v>4534</v>
      </c>
    </row>
    <row customHeight="1" ht="11.25">
      <c r="A9" s="0" t="s">
        <v>4535</v>
      </c>
      <c r="B9" s="0" t="s">
        <v>4536</v>
      </c>
    </row>
    <row customHeight="1" ht="11.25">
      <c r="A10" s="0" t="s">
        <v>4537</v>
      </c>
      <c r="B10" s="0" t="s">
        <v>4538</v>
      </c>
    </row>
    <row customHeight="1" ht="11.25">
      <c r="A11" s="0" t="s">
        <v>4539</v>
      </c>
      <c r="B11" s="0" t="s">
        <v>4540</v>
      </c>
    </row>
    <row customHeight="1" ht="11.25">
      <c r="A12" s="0" t="s">
        <v>4541</v>
      </c>
      <c r="B12" s="0" t="s">
        <v>4542</v>
      </c>
    </row>
    <row customHeight="1" ht="11.25">
      <c r="A13" s="0" t="s">
        <v>4543</v>
      </c>
      <c r="B13" s="0" t="s">
        <v>4544</v>
      </c>
    </row>
    <row customHeight="1" ht="11.25">
      <c r="A14" s="0" t="s">
        <v>4545</v>
      </c>
      <c r="B14" s="0" t="s">
        <v>4546</v>
      </c>
    </row>
    <row customHeight="1" ht="11.25">
      <c r="A15" s="0" t="s">
        <v>4547</v>
      </c>
      <c r="B15" s="0" t="s">
        <v>4548</v>
      </c>
    </row>
    <row customHeight="1" ht="11.25">
      <c r="A16" s="0" t="s">
        <v>4549</v>
      </c>
      <c r="B16" s="0" t="s">
        <v>4550</v>
      </c>
    </row>
    <row customHeight="1" ht="11.25">
      <c r="A17" s="0" t="s">
        <v>4551</v>
      </c>
      <c r="B17" s="0" t="s">
        <v>4552</v>
      </c>
    </row>
    <row customHeight="1" ht="11.25">
      <c r="A18" s="0" t="s">
        <v>4553</v>
      </c>
      <c r="B18" s="0" t="s">
        <v>4554</v>
      </c>
    </row>
    <row customHeight="1" ht="11.25">
      <c r="A19" s="0" t="s">
        <v>4555</v>
      </c>
      <c r="B19" s="0" t="s">
        <v>4556</v>
      </c>
    </row>
    <row customHeight="1" ht="11.25">
      <c r="A20" s="0" t="s">
        <v>4557</v>
      </c>
      <c r="B20" s="0" t="s">
        <v>4558</v>
      </c>
    </row>
    <row customHeight="1" ht="11.25">
      <c r="A21" s="0" t="s">
        <v>4559</v>
      </c>
      <c r="B21" s="0" t="s">
        <v>4560</v>
      </c>
    </row>
    <row customHeight="1" ht="11.25">
      <c r="A22" s="0" t="s">
        <v>4561</v>
      </c>
      <c r="B22" s="0" t="s">
        <v>4562</v>
      </c>
    </row>
    <row customHeight="1" ht="11.25">
      <c r="A23" s="0" t="s">
        <v>4563</v>
      </c>
      <c r="B23" s="0" t="s">
        <v>4564</v>
      </c>
    </row>
    <row customHeight="1" ht="11.25">
      <c r="A24" s="0" t="s">
        <v>4565</v>
      </c>
      <c r="B24" s="0" t="s">
        <v>4566</v>
      </c>
    </row>
    <row customHeight="1" ht="11.25">
      <c r="A25" s="0" t="s">
        <v>4567</v>
      </c>
      <c r="B25" s="0" t="s">
        <v>4568</v>
      </c>
    </row>
    <row customHeight="1" ht="11.25">
      <c r="A26" s="0" t="s">
        <v>4569</v>
      </c>
      <c r="B26" s="0" t="s">
        <v>4570</v>
      </c>
    </row>
    <row customHeight="1" ht="11.25">
      <c r="A27" s="0" t="s">
        <v>4571</v>
      </c>
      <c r="B27" s="0" t="s">
        <v>4572</v>
      </c>
    </row>
    <row customHeight="1" ht="11.25">
      <c r="A28" s="0" t="s">
        <v>4573</v>
      </c>
      <c r="B28" s="0" t="s">
        <v>4574</v>
      </c>
    </row>
    <row customHeight="1" ht="11.25">
      <c r="A29" s="0" t="s">
        <v>4575</v>
      </c>
      <c r="B29" s="0" t="s">
        <v>4576</v>
      </c>
    </row>
    <row customHeight="1" ht="11.25">
      <c r="A30" s="0" t="s">
        <v>4577</v>
      </c>
      <c r="B30" s="0" t="s">
        <v>4578</v>
      </c>
    </row>
    <row customHeight="1" ht="11.25">
      <c r="A31" s="0" t="s">
        <v>4579</v>
      </c>
      <c r="B31" s="0" t="s">
        <v>4580</v>
      </c>
    </row>
    <row customHeight="1" ht="11.25">
      <c r="A32" s="0" t="s">
        <v>4581</v>
      </c>
      <c r="B32" s="0" t="s">
        <v>4582</v>
      </c>
    </row>
    <row customHeight="1" ht="11.25">
      <c r="A33" s="0" t="s">
        <v>4583</v>
      </c>
      <c r="B33" s="0" t="s">
        <v>4584</v>
      </c>
    </row>
    <row customHeight="1" ht="11.25">
      <c r="A34" s="0" t="s">
        <v>4585</v>
      </c>
      <c r="B34" s="0" t="s">
        <v>4586</v>
      </c>
    </row>
    <row customHeight="1" ht="11.25">
      <c r="A35" s="0" t="s">
        <v>4587</v>
      </c>
      <c r="B35" s="0" t="s">
        <v>4588</v>
      </c>
    </row>
    <row customHeight="1" ht="11.25">
      <c r="A36" s="0" t="s">
        <v>4589</v>
      </c>
      <c r="B36" s="0" t="s">
        <v>4590</v>
      </c>
    </row>
    <row customHeight="1" ht="11.25">
      <c r="A37" s="0" t="s">
        <v>4591</v>
      </c>
      <c r="B37" s="0" t="s">
        <v>4592</v>
      </c>
    </row>
    <row customHeight="1" ht="11.25">
      <c r="A38" s="0" t="s">
        <v>4593</v>
      </c>
      <c r="B38" s="0" t="s">
        <v>4594</v>
      </c>
    </row>
    <row customHeight="1" ht="11.25">
      <c r="A39" s="0" t="s">
        <v>4595</v>
      </c>
      <c r="B39" s="0" t="s">
        <v>4596</v>
      </c>
    </row>
    <row customHeight="1" ht="11.25">
      <c r="A40" s="0" t="s">
        <v>4597</v>
      </c>
      <c r="B40" s="0" t="s">
        <v>4598</v>
      </c>
    </row>
    <row customHeight="1" ht="11.25">
      <c r="A41" s="0" t="s">
        <v>4599</v>
      </c>
      <c r="B41" s="0" t="s">
        <v>4600</v>
      </c>
    </row>
    <row customHeight="1" ht="11.25">
      <c r="A42" s="0" t="s">
        <v>4601</v>
      </c>
      <c r="B42" s="0" t="s">
        <v>4602</v>
      </c>
    </row>
    <row customHeight="1" ht="11.25">
      <c r="A43" s="0" t="s">
        <v>4603</v>
      </c>
      <c r="B43" s="0" t="s">
        <v>4604</v>
      </c>
    </row>
    <row customHeight="1" ht="11.25">
      <c r="A44" s="0" t="s">
        <v>4605</v>
      </c>
      <c r="B44" s="0" t="s">
        <v>4606</v>
      </c>
    </row>
    <row customHeight="1" ht="11.25">
      <c r="A45" s="0" t="s">
        <v>4607</v>
      </c>
      <c r="B45" s="0" t="s">
        <v>4608</v>
      </c>
    </row>
    <row customHeight="1" ht="11.25">
      <c r="A46" s="0" t="s">
        <v>4609</v>
      </c>
      <c r="B46" s="0" t="s">
        <v>4610</v>
      </c>
    </row>
    <row customHeight="1" ht="11.25">
      <c r="A47" s="0" t="s">
        <v>4611</v>
      </c>
      <c r="B47" s="0" t="s">
        <v>4612</v>
      </c>
    </row>
    <row customHeight="1" ht="11.25">
      <c r="A48" s="0" t="s">
        <v>4613</v>
      </c>
      <c r="B48" s="0" t="s">
        <v>4614</v>
      </c>
    </row>
    <row customHeight="1" ht="11.25">
      <c r="A49" s="0" t="s">
        <v>4615</v>
      </c>
      <c r="B49" s="0" t="s">
        <v>4616</v>
      </c>
    </row>
    <row customHeight="1" ht="11.25">
      <c r="A50" s="0" t="s">
        <v>4617</v>
      </c>
      <c r="B50" s="0" t="s">
        <v>4618</v>
      </c>
    </row>
    <row customHeight="1" ht="11.25">
      <c r="A51" s="0" t="s">
        <v>4619</v>
      </c>
      <c r="B51" s="0" t="s">
        <v>4620</v>
      </c>
    </row>
    <row customHeight="1" ht="11.25">
      <c r="A52" s="0" t="s">
        <v>4621</v>
      </c>
      <c r="B52" s="0" t="s">
        <v>4622</v>
      </c>
    </row>
    <row customHeight="1" ht="11.25">
      <c r="A53" s="0" t="s">
        <v>4623</v>
      </c>
      <c r="B53" s="0" t="s">
        <v>4624</v>
      </c>
    </row>
    <row customHeight="1" ht="11.25">
      <c r="A54" s="0" t="s">
        <v>4625</v>
      </c>
      <c r="B54" s="0" t="s">
        <v>4626</v>
      </c>
    </row>
    <row customHeight="1" ht="11.25">
      <c r="A55" s="0" t="s">
        <v>4627</v>
      </c>
      <c r="B55" s="0" t="s">
        <v>4628</v>
      </c>
    </row>
    <row customHeight="1" ht="11.25">
      <c r="A56" s="0" t="s">
        <v>4629</v>
      </c>
      <c r="B56" s="0" t="s">
        <v>4630</v>
      </c>
    </row>
    <row customHeight="1" ht="11.25">
      <c r="A57" s="0" t="s">
        <v>4631</v>
      </c>
      <c r="B57" s="0" t="s">
        <v>4632</v>
      </c>
    </row>
    <row customHeight="1" ht="11.25">
      <c r="A58" s="0" t="s">
        <v>4633</v>
      </c>
      <c r="B58" s="0" t="s">
        <v>4634</v>
      </c>
    </row>
    <row customHeight="1" ht="11.25">
      <c r="A59" s="0" t="s">
        <v>4635</v>
      </c>
      <c r="B59" s="0" t="s">
        <v>4636</v>
      </c>
    </row>
    <row customHeight="1" ht="11.25">
      <c r="A60" s="0" t="s">
        <v>4637</v>
      </c>
      <c r="B60" s="0" t="s">
        <v>4638</v>
      </c>
    </row>
    <row customHeight="1" ht="11.25">
      <c r="A61" s="0"/>
      <c r="B61" s="0" t="s">
        <v>4639</v>
      </c>
    </row>
    <row customHeight="1" ht="11.25">
      <c r="A62" s="0"/>
      <c r="B62" s="0" t="s">
        <v>4640</v>
      </c>
    </row>
    <row customHeight="1" ht="11.25">
      <c r="A63" s="0"/>
      <c r="B63" s="0" t="s">
        <v>4641</v>
      </c>
    </row>
    <row customHeight="1" ht="11.25">
      <c r="A64" s="0"/>
      <c r="B64" s="0" t="s">
        <v>4642</v>
      </c>
    </row>
    <row customHeight="1" ht="11.25">
      <c r="A65" s="0"/>
      <c r="B65" s="0" t="s">
        <v>4643</v>
      </c>
    </row>
    <row customHeight="1" ht="11.25">
      <c r="A66" s="0"/>
      <c r="B66" s="0" t="s">
        <v>4644</v>
      </c>
    </row>
    <row customHeight="1" ht="11.25">
      <c r="A67" s="0"/>
      <c r="B67" s="0" t="s">
        <v>4645</v>
      </c>
    </row>
    <row customHeight="1" ht="11.25">
      <c r="A68" s="0"/>
      <c r="B68" s="0" t="s">
        <v>4646</v>
      </c>
    </row>
    <row customHeight="1" ht="11.25">
      <c r="A69" s="0"/>
      <c r="B69" s="0" t="s">
        <v>4647</v>
      </c>
    </row>
    <row customHeight="1" ht="11.25">
      <c r="A70" s="0"/>
      <c r="B70" s="0" t="s">
        <v>4648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89138-1FC8-6A1C-2E3B-9336BBA15F5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4649</v>
      </c>
    </row>
    <row customHeight="1" ht="90">
      <c r="B2" s="73" t="s">
        <v>4650</v>
      </c>
    </row>
    <row customHeight="1" ht="67.5">
      <c r="B3" s="73" t="s">
        <v>4651</v>
      </c>
    </row>
    <row customHeight="1" ht="33.75">
      <c r="B4" s="73" t="s">
        <v>4652</v>
      </c>
    </row>
    <row customHeight="1" ht="11.25">
      <c r="B5" s="73" t="s">
        <v>4653</v>
      </c>
    </row>
    <row customHeight="1" ht="22.5">
      <c r="B6" s="73" t="s">
        <v>4654</v>
      </c>
    </row>
    <row customHeight="1" ht="22.5">
      <c r="B7" s="73" t="s">
        <v>4655</v>
      </c>
    </row>
    <row customHeight="1" ht="22.5">
      <c r="B8" s="73" t="s">
        <v>4656</v>
      </c>
    </row>
    <row customHeight="1" ht="22.5">
      <c r="B9" s="73" t="s">
        <v>4657</v>
      </c>
    </row>
    <row customHeight="1" ht="56.25">
      <c r="B10" s="73" t="s">
        <v>4658</v>
      </c>
    </row>
    <row customHeight="1" ht="12.75">
      <c r="B11" s="139" t="s">
        <v>4659</v>
      </c>
    </row>
    <row customHeight="1" ht="11.25">
      <c r="B12" s="72" t="s">
        <v>4660</v>
      </c>
    </row>
    <row customHeight="1" ht="22.5">
      <c r="B13" s="73" t="s">
        <v>4661</v>
      </c>
    </row>
    <row customHeight="1" ht="67.5">
      <c r="B14" s="73" t="s">
        <v>4662</v>
      </c>
    </row>
    <row customHeight="1" ht="22.5">
      <c r="B15" s="73" t="s">
        <v>4663</v>
      </c>
    </row>
    <row customHeight="1" ht="11.25">
      <c r="B16" s="72" t="s">
        <v>4664</v>
      </c>
      <c r="D16" s="80"/>
    </row>
    <row customHeight="1" ht="33.75">
      <c r="B17" s="73" t="s">
        <v>4665</v>
      </c>
    </row>
    <row customHeight="1" ht="33.75">
      <c r="B18" s="73" t="s">
        <v>4666</v>
      </c>
    </row>
    <row customHeight="1" ht="11.25">
      <c r="B19" s="73" t="s">
        <v>4667</v>
      </c>
    </row>
    <row customHeight="1" ht="33.75">
      <c r="B20" s="73" t="s">
        <v>4668</v>
      </c>
    </row>
    <row customHeight="1" ht="11.25">
      <c r="B21" s="72" t="s">
        <v>4669</v>
      </c>
    </row>
    <row customHeight="1" ht="11.25">
      <c r="B22" s="73" t="s">
        <v>4670</v>
      </c>
    </row>
    <row r="24" customHeight="1" ht="22.5">
      <c r="B24" s="141" t="s">
        <v>4671</v>
      </c>
    </row>
    <row r="26" customHeight="1" ht="11.25">
      <c r="B26" s="72" t="s">
        <v>4672</v>
      </c>
    </row>
    <row customHeight="1" ht="22.5">
      <c r="B27" s="140" t="s">
        <v>456</v>
      </c>
    </row>
    <row customHeight="1" ht="56.25">
      <c r="B28" s="140" t="s">
        <v>4673</v>
      </c>
    </row>
    <row customHeight="1" ht="11.25">
      <c r="B29" s="189" t="s">
        <v>4674</v>
      </c>
    </row>
    <row customHeight="1" ht="22.5">
      <c r="B30" s="140" t="s">
        <v>4675</v>
      </c>
    </row>
    <row r="32" customHeight="1" ht="11.25">
      <c r="A32" s="0"/>
      <c r="B32" s="168" t="s">
        <v>4676</v>
      </c>
    </row>
    <row customHeight="1" ht="14.25">
      <c r="A33" s="169">
        <v>1</v>
      </c>
      <c r="B33" s="170" t="s">
        <v>4677</v>
      </c>
    </row>
    <row customHeight="1" ht="14.25">
      <c r="A34" s="169">
        <v>2</v>
      </c>
      <c r="B34" s="170" t="s">
        <v>4678</v>
      </c>
    </row>
    <row customHeight="1" ht="11.25">
      <c r="B35" s="168" t="s">
        <v>4679</v>
      </c>
    </row>
    <row customHeight="1" ht="11.25">
      <c r="B36" s="170" t="s">
        <v>4680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